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GraceHawkins\Desktop\FPS\Audit\2019\"/>
    </mc:Choice>
  </mc:AlternateContent>
  <xr:revisionPtr revIDLastSave="0" documentId="13_ncr:1_{0CC5C625-F99A-4CE5-A579-54DE44C0731C}" xr6:coauthVersionLast="43" xr6:coauthVersionMax="43" xr10:uidLastSave="{00000000-0000-0000-0000-000000000000}"/>
  <bookViews>
    <workbookView xWindow="-120" yWindow="-120" windowWidth="20730" windowHeight="11160" activeTab="5" xr2:uid="{00000000-000D-0000-FFFF-FFFF00000000}"/>
  </bookViews>
  <sheets>
    <sheet name="Summary" sheetId="4" r:id="rId1"/>
    <sheet name="Registration" sheetId="5" r:id="rId2"/>
    <sheet name="General" sheetId="18" r:id="rId3"/>
    <sheet name="Pre-cast" sheetId="28" r:id="rId4"/>
    <sheet name="Plant" sheetId="30" r:id="rId5"/>
    <sheet name="Site" sheetId="31" r:id="rId6"/>
  </sheets>
  <externalReferences>
    <externalReference r:id="rId7"/>
    <externalReference r:id="rId8"/>
  </externalReferences>
  <definedNames>
    <definedName name="_xlnm.Print_Area" localSheetId="2">General!$A$1:$N$70</definedName>
    <definedName name="_xlnm.Print_Area" localSheetId="4">Plant!$A$1:$N$38</definedName>
    <definedName name="_xlnm.Print_Area" localSheetId="3">'Pre-cast'!$A$1:$N$46</definedName>
    <definedName name="_xlnm.Print_Area" localSheetId="1">Registration!$A$1:$N$17</definedName>
    <definedName name="_xlnm.Print_Area" localSheetId="5">Site!$A$1:$N$58</definedName>
    <definedName name="_xlnm.Print_Area" localSheetId="0">Summary!$A$1:$E$30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8" i="31" l="1"/>
  <c r="K4" i="31"/>
  <c r="I4" i="31"/>
  <c r="L4" i="31" s="1"/>
  <c r="K4" i="30"/>
  <c r="I4" i="30"/>
  <c r="K4" i="28"/>
  <c r="I4" i="28"/>
  <c r="L4" i="28"/>
  <c r="L24" i="30"/>
  <c r="I18" i="31"/>
  <c r="L18" i="31"/>
  <c r="L14" i="31"/>
  <c r="E18" i="31"/>
  <c r="F18" i="31"/>
  <c r="J18" i="31" s="1"/>
  <c r="M18" i="31" s="1"/>
  <c r="G18" i="31"/>
  <c r="H18" i="31"/>
  <c r="E4" i="31"/>
  <c r="J4" i="31" s="1"/>
  <c r="M4" i="31" s="1"/>
  <c r="F4" i="31"/>
  <c r="G4" i="31"/>
  <c r="H4" i="31"/>
  <c r="J14" i="31"/>
  <c r="M14" i="31" s="1"/>
  <c r="J36" i="31"/>
  <c r="M36" i="31"/>
  <c r="J40" i="31"/>
  <c r="M40" i="31" s="1"/>
  <c r="J48" i="31"/>
  <c r="M48" i="31"/>
  <c r="J50" i="31"/>
  <c r="M50" i="31" s="1"/>
  <c r="L32" i="28"/>
  <c r="E4" i="28"/>
  <c r="F4" i="28"/>
  <c r="J4" i="28" s="1"/>
  <c r="M4" i="28" s="1"/>
  <c r="G4" i="28"/>
  <c r="H4" i="28"/>
  <c r="E4" i="30"/>
  <c r="F4" i="30"/>
  <c r="G4" i="30"/>
  <c r="H4" i="30"/>
  <c r="J22" i="30"/>
  <c r="M22" i="30" s="1"/>
  <c r="J26" i="30"/>
  <c r="M26" i="30" s="1"/>
  <c r="J30" i="30"/>
  <c r="M30" i="30" s="1"/>
  <c r="L39" i="18"/>
  <c r="J39" i="18"/>
  <c r="M39" i="18" s="1"/>
  <c r="L30" i="18"/>
  <c r="J30" i="18"/>
  <c r="M30" i="18"/>
  <c r="L23" i="18"/>
  <c r="J23" i="18"/>
  <c r="M23" i="18" s="1"/>
  <c r="L16" i="18"/>
  <c r="J16" i="18"/>
  <c r="M16" i="18" s="1"/>
  <c r="L9" i="18"/>
  <c r="J9" i="18"/>
  <c r="M9" i="18" s="1"/>
  <c r="J38" i="18"/>
  <c r="M38" i="18"/>
  <c r="L38" i="18"/>
  <c r="J29" i="18"/>
  <c r="M29" i="18" s="1"/>
  <c r="L29" i="18"/>
  <c r="J22" i="18"/>
  <c r="M22" i="18" s="1"/>
  <c r="L22" i="18"/>
  <c r="J15" i="18"/>
  <c r="M15" i="18"/>
  <c r="L15" i="18"/>
  <c r="J8" i="18"/>
  <c r="M8" i="18"/>
  <c r="L8" i="18"/>
  <c r="J4" i="18"/>
  <c r="M4" i="18" s="1"/>
  <c r="J11" i="18"/>
  <c r="M11" i="18"/>
  <c r="J18" i="18"/>
  <c r="M18" i="18" s="1"/>
  <c r="J25" i="18"/>
  <c r="M25" i="18" s="1"/>
  <c r="J32" i="18"/>
  <c r="M32" i="18" s="1"/>
  <c r="J34" i="18"/>
  <c r="M34" i="18" s="1"/>
  <c r="J41" i="18"/>
  <c r="M41" i="18" s="1"/>
  <c r="J43" i="18"/>
  <c r="M43" i="18"/>
  <c r="J45" i="18"/>
  <c r="M45" i="18" s="1"/>
  <c r="J47" i="18"/>
  <c r="M47" i="18"/>
  <c r="J49" i="18"/>
  <c r="M49" i="18" s="1"/>
  <c r="J51" i="18"/>
  <c r="M51" i="18" s="1"/>
  <c r="J53" i="18"/>
  <c r="M53" i="18" s="1"/>
  <c r="J55" i="18"/>
  <c r="M55" i="18" s="1"/>
  <c r="J57" i="18"/>
  <c r="M57" i="18" s="1"/>
  <c r="J59" i="18"/>
  <c r="M59" i="18"/>
  <c r="J61" i="18"/>
  <c r="M61" i="18" s="1"/>
  <c r="L52" i="31"/>
  <c r="L61" i="18"/>
  <c r="L4" i="18"/>
  <c r="L65" i="18" s="1"/>
  <c r="C12" i="4" s="1"/>
  <c r="L11" i="18"/>
  <c r="L18" i="18"/>
  <c r="L25" i="18"/>
  <c r="L32" i="18"/>
  <c r="L34" i="18"/>
  <c r="L41" i="18"/>
  <c r="L43" i="18"/>
  <c r="L45" i="18"/>
  <c r="L47" i="18"/>
  <c r="L49" i="18"/>
  <c r="L51" i="18"/>
  <c r="L53" i="18"/>
  <c r="L55" i="18"/>
  <c r="L57" i="18"/>
  <c r="L59" i="18"/>
  <c r="L40" i="28"/>
  <c r="L32" i="30"/>
  <c r="J22" i="31"/>
  <c r="M22" i="31" s="1"/>
  <c r="J36" i="18"/>
  <c r="M36" i="18" s="1"/>
  <c r="J27" i="18"/>
  <c r="M27" i="18" s="1"/>
  <c r="J20" i="18"/>
  <c r="M20" i="18"/>
  <c r="J13" i="18"/>
  <c r="M13" i="18" s="1"/>
  <c r="J6" i="18"/>
  <c r="M6" i="18"/>
  <c r="J5" i="18"/>
  <c r="M5" i="18" s="1"/>
  <c r="L16" i="30"/>
  <c r="J16" i="30"/>
  <c r="M16" i="30"/>
  <c r="J20" i="28"/>
  <c r="M20" i="28" s="1"/>
  <c r="J10" i="28"/>
  <c r="M10" i="28"/>
  <c r="J12" i="28"/>
  <c r="M12" i="28" s="1"/>
  <c r="J10" i="30"/>
  <c r="M10" i="30"/>
  <c r="J12" i="30"/>
  <c r="M12" i="30" s="1"/>
  <c r="J6" i="30"/>
  <c r="M6" i="30"/>
  <c r="J8" i="30"/>
  <c r="M8" i="30" s="1"/>
  <c r="J14" i="30"/>
  <c r="M14" i="30"/>
  <c r="J18" i="30"/>
  <c r="M18" i="30" s="1"/>
  <c r="J20" i="30"/>
  <c r="M20" i="30"/>
  <c r="J24" i="30"/>
  <c r="M24" i="30" s="1"/>
  <c r="J28" i="30"/>
  <c r="M28" i="30"/>
  <c r="J32" i="30"/>
  <c r="M32" i="30" s="1"/>
  <c r="J10" i="31"/>
  <c r="M10" i="31"/>
  <c r="J12" i="31"/>
  <c r="M12" i="31" s="1"/>
  <c r="J6" i="31"/>
  <c r="M6" i="31"/>
  <c r="J8" i="31"/>
  <c r="M8" i="31" s="1"/>
  <c r="J16" i="31"/>
  <c r="M16" i="31"/>
  <c r="J20" i="31"/>
  <c r="M20" i="31" s="1"/>
  <c r="J24" i="31"/>
  <c r="M24" i="31"/>
  <c r="J26" i="31"/>
  <c r="M26" i="31" s="1"/>
  <c r="J28" i="31"/>
  <c r="M28" i="31"/>
  <c r="J30" i="31"/>
  <c r="M30" i="31" s="1"/>
  <c r="J32" i="31"/>
  <c r="M32" i="31"/>
  <c r="J34" i="31"/>
  <c r="M34" i="31" s="1"/>
  <c r="J38" i="31"/>
  <c r="M38" i="31"/>
  <c r="J42" i="31"/>
  <c r="M42" i="31" s="1"/>
  <c r="J44" i="31"/>
  <c r="M44" i="31"/>
  <c r="J46" i="31"/>
  <c r="M46" i="31" s="1"/>
  <c r="J52" i="31"/>
  <c r="M52" i="31"/>
  <c r="L10" i="30"/>
  <c r="L12" i="30"/>
  <c r="L9" i="30"/>
  <c r="L11" i="30"/>
  <c r="L26" i="30"/>
  <c r="L30" i="30"/>
  <c r="L6" i="30"/>
  <c r="L8" i="30"/>
  <c r="L14" i="30"/>
  <c r="L18" i="30"/>
  <c r="L20" i="30"/>
  <c r="L22" i="30"/>
  <c r="L28" i="30"/>
  <c r="L46" i="31"/>
  <c r="L48" i="31"/>
  <c r="L6" i="31"/>
  <c r="L8" i="31"/>
  <c r="L10" i="31"/>
  <c r="L12" i="31"/>
  <c r="L16" i="31"/>
  <c r="L20" i="31"/>
  <c r="L22" i="31"/>
  <c r="L24" i="31"/>
  <c r="L26" i="31"/>
  <c r="L28" i="31"/>
  <c r="L30" i="31"/>
  <c r="L32" i="31"/>
  <c r="L34" i="31"/>
  <c r="L36" i="31"/>
  <c r="L38" i="31"/>
  <c r="L40" i="31"/>
  <c r="L42" i="31"/>
  <c r="L44" i="31"/>
  <c r="L50" i="31"/>
  <c r="J6" i="5"/>
  <c r="J8" i="5"/>
  <c r="M8" i="5" s="1"/>
  <c r="J10" i="5"/>
  <c r="J4" i="5"/>
  <c r="M4" i="5" s="1"/>
  <c r="M14" i="5" s="1"/>
  <c r="J37" i="18"/>
  <c r="M37" i="18"/>
  <c r="L37" i="18"/>
  <c r="L36" i="18"/>
  <c r="J35" i="18"/>
  <c r="M35" i="18"/>
  <c r="L35" i="18"/>
  <c r="L4" i="5"/>
  <c r="L6" i="5"/>
  <c r="L8" i="5"/>
  <c r="L10" i="5"/>
  <c r="J6" i="28"/>
  <c r="M6" i="28"/>
  <c r="J8" i="28"/>
  <c r="M8" i="28" s="1"/>
  <c r="J14" i="28"/>
  <c r="M14" i="28"/>
  <c r="J16" i="28"/>
  <c r="M16" i="28" s="1"/>
  <c r="J22" i="28"/>
  <c r="M22" i="28"/>
  <c r="J24" i="28"/>
  <c r="M24" i="28" s="1"/>
  <c r="J26" i="28"/>
  <c r="M26" i="28"/>
  <c r="J28" i="28"/>
  <c r="M28" i="28" s="1"/>
  <c r="J30" i="28"/>
  <c r="M30" i="28"/>
  <c r="J32" i="28"/>
  <c r="M32" i="28" s="1"/>
  <c r="J34" i="28"/>
  <c r="M34" i="28"/>
  <c r="J36" i="28"/>
  <c r="M36" i="28" s="1"/>
  <c r="J38" i="28"/>
  <c r="M38" i="28"/>
  <c r="J40" i="28"/>
  <c r="M40" i="28" s="1"/>
  <c r="J18" i="28"/>
  <c r="M18" i="28" s="1"/>
  <c r="L6" i="28"/>
  <c r="L8" i="28"/>
  <c r="L10" i="28"/>
  <c r="L12" i="28"/>
  <c r="L14" i="28"/>
  <c r="L16" i="28"/>
  <c r="L20" i="28"/>
  <c r="L22" i="28"/>
  <c r="L24" i="28"/>
  <c r="L26" i="28"/>
  <c r="L28" i="28"/>
  <c r="L30" i="28"/>
  <c r="L34" i="28"/>
  <c r="L36" i="28"/>
  <c r="L38" i="28"/>
  <c r="L18" i="28"/>
  <c r="L27" i="18"/>
  <c r="L20" i="18"/>
  <c r="L13" i="18"/>
  <c r="L6" i="18"/>
  <c r="M6" i="5"/>
  <c r="M10" i="5"/>
  <c r="J28" i="18"/>
  <c r="M28" i="18" s="1"/>
  <c r="L28" i="18"/>
  <c r="J26" i="18"/>
  <c r="M26" i="18" s="1"/>
  <c r="L26" i="18"/>
  <c r="J21" i="18"/>
  <c r="M21" i="18" s="1"/>
  <c r="L21" i="18"/>
  <c r="J19" i="18"/>
  <c r="M19" i="18" s="1"/>
  <c r="L19" i="18"/>
  <c r="J14" i="18"/>
  <c r="M14" i="18" s="1"/>
  <c r="L14" i="18"/>
  <c r="J12" i="18"/>
  <c r="M12" i="18"/>
  <c r="L12" i="18"/>
  <c r="J7" i="18"/>
  <c r="M7" i="18" s="1"/>
  <c r="L7" i="18"/>
  <c r="L5" i="18"/>
  <c r="J4" i="30"/>
  <c r="M4" i="30" s="1"/>
  <c r="M43" i="28" l="1"/>
  <c r="L43" i="28"/>
  <c r="C13" i="4" s="1"/>
  <c r="L14" i="5"/>
  <c r="C11" i="4" s="1"/>
  <c r="C17" i="4" s="1"/>
  <c r="L55" i="31"/>
  <c r="C15" i="4" s="1"/>
  <c r="M35" i="30"/>
  <c r="L4" i="30"/>
  <c r="L35" i="30" s="1"/>
  <c r="C14" i="4" s="1"/>
  <c r="M45" i="28"/>
  <c r="D13" i="4"/>
  <c r="E13" i="4" s="1"/>
  <c r="D11" i="4"/>
  <c r="M65" i="18"/>
  <c r="D14" i="4"/>
  <c r="E14" i="4" s="1"/>
  <c r="M55" i="31"/>
  <c r="M37" i="30" l="1"/>
  <c r="M16" i="5"/>
  <c r="E11" i="4"/>
  <c r="M57" i="31"/>
  <c r="D15" i="4"/>
  <c r="E15" i="4" s="1"/>
  <c r="D12" i="4"/>
  <c r="E12" i="4" s="1"/>
  <c r="M67" i="18"/>
  <c r="D17" i="4" l="1"/>
  <c r="E17" i="4" s="1"/>
</calcChain>
</file>

<file path=xl/sharedStrings.xml><?xml version="1.0" encoding="utf-8"?>
<sst xmlns="http://schemas.openxmlformats.org/spreadsheetml/2006/main" count="1027" uniqueCount="453">
  <si>
    <t>Section No.</t>
  </si>
  <si>
    <t xml:space="preserve">Title </t>
  </si>
  <si>
    <t>Sub section</t>
  </si>
  <si>
    <t>Score</t>
  </si>
  <si>
    <t>Weight</t>
  </si>
  <si>
    <t>NA</t>
  </si>
  <si>
    <t>Not registered</t>
  </si>
  <si>
    <t>Policy</t>
  </si>
  <si>
    <t>System prepared</t>
  </si>
  <si>
    <t>1.1.1</t>
  </si>
  <si>
    <t>QUESTION (maximum score 2 per section)</t>
  </si>
  <si>
    <t>Approving Body                       Date Registered            Registration Number</t>
  </si>
  <si>
    <t>Potential Score</t>
  </si>
  <si>
    <t>Total Pot Score</t>
  </si>
  <si>
    <t>Percentage Score this section</t>
  </si>
  <si>
    <t>Total Weighted Score</t>
  </si>
  <si>
    <t>Section</t>
  </si>
  <si>
    <t>Title</t>
  </si>
  <si>
    <t>Potential score</t>
  </si>
  <si>
    <t>Section Percentage</t>
  </si>
  <si>
    <t>Quality</t>
  </si>
  <si>
    <t>None</t>
  </si>
  <si>
    <t>-</t>
  </si>
  <si>
    <t>To be established during audit and by discussion with MD</t>
  </si>
  <si>
    <t>Involved in setting vision and objectives and targets</t>
  </si>
  <si>
    <t>No documentation</t>
  </si>
  <si>
    <t>No Policy</t>
  </si>
  <si>
    <t>Management Review</t>
  </si>
  <si>
    <t>No review</t>
  </si>
  <si>
    <t>Document control</t>
  </si>
  <si>
    <t>Record control</t>
  </si>
  <si>
    <t>No control of records</t>
  </si>
  <si>
    <t>No control of procedures and proformas</t>
  </si>
  <si>
    <t>See also Technical and Site.</t>
  </si>
  <si>
    <t>All records stored electronically with backup.  Personnel  have access as needed</t>
  </si>
  <si>
    <t>All quality records filed and readily available.</t>
  </si>
  <si>
    <t xml:space="preserve">All personnel have access to electronic document storage system as needed. </t>
  </si>
  <si>
    <t>Procedures available where required.   Personnel familiar with relevant documentation</t>
  </si>
  <si>
    <t>Only current procedures issued.  Quality manual available.  Revision status is identified</t>
  </si>
  <si>
    <t>Any out of date records marked as such.  Only current proformas used</t>
  </si>
  <si>
    <t>Some allocation of responsibilities and authorities.</t>
  </si>
  <si>
    <t xml:space="preserve">job descriptions in place.  </t>
  </si>
  <si>
    <t>Method statement, procedures allocate responsibilities.  Personnel aware of their responsibilities and authority</t>
  </si>
  <si>
    <t>Following procedure</t>
  </si>
  <si>
    <t>Severity established.  Preventive actions established</t>
  </si>
  <si>
    <t>Not assessed</t>
  </si>
  <si>
    <t>High severities reported up the line.  Preventive actions implemented</t>
  </si>
  <si>
    <t>Non conformance</t>
  </si>
  <si>
    <t>Corrective Action</t>
  </si>
  <si>
    <t>Not recorded</t>
  </si>
  <si>
    <t>Analysed and route causes established.</t>
  </si>
  <si>
    <t>Remedial actions established and implemented</t>
  </si>
  <si>
    <t>Recorded.  Product identified</t>
  </si>
  <si>
    <t>Corrective actions established</t>
  </si>
  <si>
    <t>Full records kept of both product and audit corrective actions</t>
  </si>
  <si>
    <t>Corrective actions recorded and implemented</t>
  </si>
  <si>
    <t>Planning</t>
  </si>
  <si>
    <t>Audits</t>
  </si>
  <si>
    <t>External Audit</t>
  </si>
  <si>
    <t>No NCRs or observations raised</t>
  </si>
  <si>
    <t>Corrective actions established for any NCRs or Observations raised</t>
  </si>
  <si>
    <t>Corrective actions closed out</t>
  </si>
  <si>
    <t>No major NCRs raised</t>
  </si>
  <si>
    <t>No audits</t>
  </si>
  <si>
    <t>Corrective actions implemented.  Corrective actions analysed for trends.</t>
  </si>
  <si>
    <t>Programme risk based.  Audits carried out on time</t>
  </si>
  <si>
    <t>Audits carried out.  Audit reports issued</t>
  </si>
  <si>
    <t>Audits carried out according to procedure.  Auditors trained</t>
  </si>
  <si>
    <t>Zero potential if not registered</t>
  </si>
  <si>
    <t>Responsibility authority and organisation</t>
  </si>
  <si>
    <t>To cover in all areas of the company and Health, Safety, Environment and Quality.</t>
  </si>
  <si>
    <t>Customer Satisfaction</t>
  </si>
  <si>
    <t>Competence and Training</t>
  </si>
  <si>
    <t>No plan</t>
  </si>
  <si>
    <t>Documentation assembled but no organised plan</t>
  </si>
  <si>
    <t>Comments/Audit Trail</t>
  </si>
  <si>
    <t>Assessed but only minimal notes.</t>
  </si>
  <si>
    <t>No design</t>
  </si>
  <si>
    <t xml:space="preserve">Basic Design carried out. </t>
  </si>
  <si>
    <t>Design carried out and verified.</t>
  </si>
  <si>
    <t>Inputs and outputs clear design approved.  References listed.</t>
  </si>
  <si>
    <t>No estimate</t>
  </si>
  <si>
    <t>Action taken to contact Client when low score received.  Analysis shows improvement over time.</t>
  </si>
  <si>
    <t>To cover Health, Safety, Environment and Quality</t>
  </si>
  <si>
    <t>No audit required if procedure as General section.  To cover audits of Health, Safety, Environment and Quality.</t>
  </si>
  <si>
    <t>No audit required if procedure as General section.</t>
  </si>
  <si>
    <t>See TRAINING section also.</t>
  </si>
  <si>
    <t>inadequate skills levels</t>
  </si>
  <si>
    <t>Audit actions progressed.  Audit trails recorded</t>
  </si>
  <si>
    <t>Fully competent work force.  Work force aware of HSEQ requirements</t>
  </si>
  <si>
    <t>No audit required if procedure as General section or no external sales</t>
  </si>
  <si>
    <t>Potential zero if as General section or no external sales</t>
  </si>
  <si>
    <t>Revisions and changes clear and previous design superseded.  Review carried out</t>
  </si>
  <si>
    <t>No specification</t>
  </si>
  <si>
    <t>Limited specification available</t>
  </si>
  <si>
    <t>Detailed drawing available.</t>
  </si>
  <si>
    <t>Full documented specification for product range.  Spec complies with design</t>
  </si>
  <si>
    <t>Poor documentation</t>
  </si>
  <si>
    <t>Formal orders placed</t>
  </si>
  <si>
    <t xml:space="preserve"> Clear specification on order</t>
  </si>
  <si>
    <t xml:space="preserve">Supplier on approved list. </t>
  </si>
  <si>
    <t>No control</t>
  </si>
  <si>
    <t>Delivery notes filed</t>
  </si>
  <si>
    <t>Cages made to a visually good standard</t>
  </si>
  <si>
    <t>Cages made to Specification.</t>
  </si>
  <si>
    <t>Specification/ Drawing available at workstation</t>
  </si>
  <si>
    <t>Moulds and fittings in good order.</t>
  </si>
  <si>
    <t xml:space="preserve">Mould checked and rectified,  Records kept </t>
  </si>
  <si>
    <t>Piles lifted and stored to avoid damage.</t>
  </si>
  <si>
    <t>Regular inspections of storage area.</t>
  </si>
  <si>
    <t xml:space="preserve">Sample of finished piles checked and records maintained. </t>
  </si>
  <si>
    <t>Costs established.  Focused approach used for corrective actions.</t>
  </si>
  <si>
    <t>Control of Measurement and Monitoring Devices</t>
  </si>
  <si>
    <t>Devices from approved supplier.  Tapes comply EU class ll standard</t>
  </si>
  <si>
    <t xml:space="preserve">Quality devices.  </t>
  </si>
  <si>
    <t>Devices uniquely identified.  Precision devices stored safely.</t>
  </si>
  <si>
    <t>System prepared and implemented</t>
  </si>
  <si>
    <t xml:space="preserve">Self certification in force. </t>
  </si>
  <si>
    <t>Registration applied for</t>
  </si>
  <si>
    <t>Registered.  Published third parties</t>
  </si>
  <si>
    <t xml:space="preserve">Concrete slump and Cubes taken </t>
  </si>
  <si>
    <t>Results recorded</t>
  </si>
  <si>
    <t>Statistical analysis carried out.</t>
  </si>
  <si>
    <t>Systems Site</t>
  </si>
  <si>
    <t>Systems Plant</t>
  </si>
  <si>
    <t>Systems Fixed Pre-cast</t>
  </si>
  <si>
    <t>Section 1.1 Quality Registrations</t>
  </si>
  <si>
    <t>Steel and concrete levels checked.</t>
  </si>
  <si>
    <t>Applies to manufacturing only (CE marked or other product conformity approval (BBA))                                                             Approving Body                       Date Registered            Registration Number</t>
  </si>
  <si>
    <t>See main TRAINING section for training and TECHNICAL for competency</t>
  </si>
  <si>
    <t xml:space="preserve">Job descriptions and procedures are made available to personnel.  </t>
  </si>
  <si>
    <t>Standard proforma used, system for sending out and chasing responses</t>
  </si>
  <si>
    <t>Basic estimate and Tender carried out</t>
  </si>
  <si>
    <t>Specification and Drawing available to all those who need it.  Personnel aware of contents</t>
  </si>
  <si>
    <t>Steel and Concrete from registered companies.</t>
  </si>
  <si>
    <t>Compliance with specification checked and recorded</t>
  </si>
  <si>
    <t>Completed assembly to good standard</t>
  </si>
  <si>
    <t>Moulds marked when checked.  Records of tractability kept</t>
  </si>
  <si>
    <t>Records of traceability kept.   Piles given unique identity</t>
  </si>
  <si>
    <t xml:space="preserve">Analysis of results carried out.  Actions taken when required.  </t>
  </si>
  <si>
    <t xml:space="preserve">Correct piles dispatched.  Piles placed on transport to avoid damage.  </t>
  </si>
  <si>
    <t>Formal dispatch notes raised.  Clear spec for piles included</t>
  </si>
  <si>
    <t>Piles checked for compliance with spec prior to dispatch</t>
  </si>
  <si>
    <t>Traceability maintained.</t>
  </si>
  <si>
    <t>All device calibrations traceable to national standards</t>
  </si>
  <si>
    <t>Traceability process started.</t>
  </si>
  <si>
    <t>Cages checked prior to casting.  Traceability operated.</t>
  </si>
  <si>
    <t>Records kept</t>
  </si>
  <si>
    <t>Emergency Preparedness</t>
  </si>
  <si>
    <t>Legal and other requirements</t>
  </si>
  <si>
    <t>Selection and Control of Suppliers and Sub-contractors</t>
  </si>
  <si>
    <t>Includes designers, H&amp;S advisors, QS</t>
  </si>
  <si>
    <t>Preventive Action, Hazard Identification, Risk Assessment</t>
  </si>
  <si>
    <t>To cover all health, safety environmental and quality areas</t>
  </si>
  <si>
    <t>System implemented. Registration applied for.</t>
  </si>
  <si>
    <t>Registration covers office, manufacturing (if applicable), plant and operations</t>
  </si>
  <si>
    <t>Date of last audit                    If design not in the scope of registration then review how designs are established.  Reduce scores if based on parent company registration and no visit made to FPS member.</t>
  </si>
  <si>
    <t>1.1.2</t>
  </si>
  <si>
    <t>Agenda covers audits, customer feed back performance, preventive and corrective action, follow up.</t>
  </si>
  <si>
    <t>H&amp;S</t>
  </si>
  <si>
    <t>Env</t>
  </si>
  <si>
    <t>General</t>
  </si>
  <si>
    <t>Senior Quality Person</t>
  </si>
  <si>
    <t xml:space="preserve">Carries out site visits and issues reports.  Issues positive communications  </t>
  </si>
  <si>
    <t>Note: review potential scores upon completion and if question/activity is not applicable or area was not audited due to time restraints then reduce the potential score accordingly.</t>
  </si>
  <si>
    <t>Innovation</t>
  </si>
  <si>
    <t>No innovation</t>
  </si>
  <si>
    <t xml:space="preserve">Auditor to record any significant innovations which he considers to be of merit.   Section still to have a potential score even if nothing recorded. </t>
  </si>
  <si>
    <t>Registered to ISO 9001</t>
  </si>
  <si>
    <t>General including Office</t>
  </si>
  <si>
    <t>Site/Contracts</t>
  </si>
  <si>
    <t>Documents not available</t>
  </si>
  <si>
    <t>Documents available</t>
  </si>
  <si>
    <t xml:space="preserve">Documents up to date </t>
  </si>
  <si>
    <t>Contents of documents reviewed.</t>
  </si>
  <si>
    <t>Changes required following review implemented.  Document available electronically</t>
  </si>
  <si>
    <t>To cover all areas of the business including Health and Safety and Environment</t>
  </si>
  <si>
    <t>Reviews policies.  Ensures resources are available</t>
  </si>
  <si>
    <t>No qualifications</t>
  </si>
  <si>
    <t>1.1.3</t>
  </si>
  <si>
    <t>1.1.4</t>
  </si>
  <si>
    <t>Assess activity to change culture especially for Health and Safety</t>
  </si>
  <si>
    <t>Member institute of quality assurance. Person company employee.</t>
  </si>
  <si>
    <t>More than 5 systems years experience.</t>
  </si>
  <si>
    <t>All procedures correctly approved and superseded where applicable.</t>
  </si>
  <si>
    <t xml:space="preserve">Systems Fixed Pre-cast </t>
  </si>
  <si>
    <t>Document and Record control</t>
  </si>
  <si>
    <t xml:space="preserve">Personnel have access to electronic document storage system as needed. </t>
  </si>
  <si>
    <t>No audit required if procedure as Quality General section</t>
  </si>
  <si>
    <t>Scores imported from Quality if applicable if not score as appropriate</t>
  </si>
  <si>
    <t xml:space="preserve">Competence for tasks defined.  Training plan in place.  </t>
  </si>
  <si>
    <t>Training carried out.  Full records maintained</t>
  </si>
  <si>
    <t>Inductions carried out.  Tool box talks for HSEQ given.</t>
  </si>
  <si>
    <t>Tender includes: programme and price</t>
  </si>
  <si>
    <t>Tender includes: unique identification and exclusions.</t>
  </si>
  <si>
    <t>Quantities checked and recorded.</t>
  </si>
  <si>
    <t>Statistical analysis carried out.  System in place to control piles not achieving spec.</t>
  </si>
  <si>
    <t>Calibrations traceable to national standards where applicable</t>
  </si>
  <si>
    <t>Average age of Piling plant</t>
  </si>
  <si>
    <t>Age greater than 20 years</t>
  </si>
  <si>
    <t xml:space="preserve"> Design</t>
  </si>
  <si>
    <t xml:space="preserve"> Estimating and Tenders</t>
  </si>
  <si>
    <t xml:space="preserve"> Product Spec</t>
  </si>
  <si>
    <t xml:space="preserve"> Purchasing</t>
  </si>
  <si>
    <t xml:space="preserve"> Incoming Materials</t>
  </si>
  <si>
    <t xml:space="preserve"> Steel Cages</t>
  </si>
  <si>
    <t xml:space="preserve"> Mould Assembly</t>
  </si>
  <si>
    <t xml:space="preserve"> Casting</t>
  </si>
  <si>
    <t xml:space="preserve"> Handling and Storage</t>
  </si>
  <si>
    <t xml:space="preserve"> Dispatch</t>
  </si>
  <si>
    <t xml:space="preserve"> Concrete</t>
  </si>
  <si>
    <t xml:space="preserve"> Hired Equipment</t>
  </si>
  <si>
    <t xml:space="preserve"> Sub-contractors</t>
  </si>
  <si>
    <t>Individual plant records kept.</t>
  </si>
  <si>
    <t>Preventive tests such as oil analysis carried out</t>
  </si>
  <si>
    <t xml:space="preserve"> Cages</t>
  </si>
  <si>
    <t xml:space="preserve"> Concrete Strength</t>
  </si>
  <si>
    <t xml:space="preserve">Systems Site </t>
  </si>
  <si>
    <t>Quantities checked.</t>
  </si>
  <si>
    <t xml:space="preserve"> Planned Maintenance</t>
  </si>
  <si>
    <t xml:space="preserve"> Breakdown and Repairs</t>
  </si>
  <si>
    <t xml:space="preserve">Systems Plant </t>
  </si>
  <si>
    <t>Insurance inspections carried out.  Faults rectified</t>
  </si>
  <si>
    <t>Clear order and specification.</t>
  </si>
  <si>
    <t>Documentation checked and copies taken</t>
  </si>
  <si>
    <t>On approved list</t>
  </si>
  <si>
    <t>Feedback system in place.</t>
  </si>
  <si>
    <t>Relevant certification if working on site</t>
  </si>
  <si>
    <t>Performance feedback system in place.</t>
  </si>
  <si>
    <t>Check lists used prior to despatch</t>
  </si>
  <si>
    <t>Programme in place.  Programme implemented</t>
  </si>
  <si>
    <t>No audit required if procedure as Quality General section.  To cover audits of Health, Safety, Environment and Quality.</t>
  </si>
  <si>
    <t>Scores imported from Quality General if applicable if not score as appropriate</t>
  </si>
  <si>
    <t>Manufacturers manuals filed.  Inspections records kept</t>
  </si>
  <si>
    <t xml:space="preserve"> Design, New and Modifications</t>
  </si>
  <si>
    <t>Trials carried out on new plant</t>
  </si>
  <si>
    <t>Detailed drawing available.  Programme up to date.</t>
  </si>
  <si>
    <t>Concrete Pore</t>
  </si>
  <si>
    <t>Check piles prior to initial cure and rectify</t>
  </si>
  <si>
    <t>No controls</t>
  </si>
  <si>
    <t>Zero potential if no bored</t>
  </si>
  <si>
    <t>Zero potential if no CFA</t>
  </si>
  <si>
    <t>Zero potential if no Driven</t>
  </si>
  <si>
    <t>Specific Pile Testing</t>
  </si>
  <si>
    <t>No controls.</t>
  </si>
  <si>
    <t>Zero potential if no load testing</t>
  </si>
  <si>
    <t>Zero potential if no lateral support</t>
  </si>
  <si>
    <t>No Controls</t>
  </si>
  <si>
    <t>Clear contract.</t>
  </si>
  <si>
    <t>Clear method statement in place</t>
  </si>
  <si>
    <t>Zero potential if no subcontractors</t>
  </si>
  <si>
    <t>Zero if responsibility of principal contractor</t>
  </si>
  <si>
    <t>Specification and drawings controlled</t>
  </si>
  <si>
    <t>Plant</t>
  </si>
  <si>
    <t>Results of instrumentation can be downloaded at remote location.</t>
  </si>
  <si>
    <t>Costs analysed and route causes established.</t>
  </si>
  <si>
    <t>Costs and causes tracked as a KPI</t>
  </si>
  <si>
    <t xml:space="preserve">Customer satisfaction obtained routinely.  </t>
  </si>
  <si>
    <t>Some responses obtained from clients.  Records of customer commendations and complaints kept</t>
  </si>
  <si>
    <t>Setting out/ pile position.</t>
  </si>
  <si>
    <t>Company on approved list.  Method statement in place.</t>
  </si>
  <si>
    <t>Spot checks on setting out carried out by piling contractor</t>
  </si>
  <si>
    <t>Regular updates</t>
  </si>
  <si>
    <t>Base cleaned before placing concrete.</t>
  </si>
  <si>
    <t>Installation</t>
  </si>
  <si>
    <t>Installation records kept.</t>
  </si>
  <si>
    <t>Installed to specification for length and materials</t>
  </si>
  <si>
    <t>Polymer/ bentonite or permanent casing used for high water table or bore collapse.</t>
  </si>
  <si>
    <t>Controls in place to avoid overflighting.  Automated extraction rate.</t>
  </si>
  <si>
    <t>Concrete workability correct and casing clean to avoid necking.</t>
  </si>
  <si>
    <t>Manufactured Product CE Marked  (BBA)</t>
  </si>
  <si>
    <t>Manufactured Product CE marked  (BBA)</t>
  </si>
  <si>
    <t>Casing clean DCIS.  Delivered piles to spec. pre-cast/ steel.</t>
  </si>
  <si>
    <t>As Bored piling. As driven piles sheet.</t>
  </si>
  <si>
    <t>Clear contract and test spec.  On approved list.</t>
  </si>
  <si>
    <t>Carried out early in programme.  Skills in place for interpretation.</t>
  </si>
  <si>
    <t xml:space="preserve">Clear method statement in place.  Equipment in good order.  </t>
  </si>
  <si>
    <t>Aware how to identify damage due to obstructions or overdriving.</t>
  </si>
  <si>
    <t>Controls in place for verticality and position bored.</t>
  </si>
  <si>
    <t>Maintaining clutch engagement and verticality especially in obstructed ground..</t>
  </si>
  <si>
    <t>Only use in suitable ground conditions.</t>
  </si>
  <si>
    <t>Close monitoring of compaction Dynamic compaction.</t>
  </si>
  <si>
    <t xml:space="preserve">Established process for reviewing objectives and continuous improvement </t>
  </si>
  <si>
    <t>Attended by MD.  Minutes published.  Interim progress meetings held.</t>
  </si>
  <si>
    <t>Availability of resources and materials checked before issue.</t>
  </si>
  <si>
    <t>To cover modifications to existing plant.  No audit required if procedure as Quality General section</t>
  </si>
  <si>
    <t>Sufficient competent fitters available</t>
  </si>
  <si>
    <t>Equipment calibrated.  Reference pins used during installation</t>
  </si>
  <si>
    <t>Concrete checked before discharge.  Concrete compacted</t>
  </si>
  <si>
    <t>Records reviewed.  Records sent to Principal contractor</t>
  </si>
  <si>
    <t>Regular checks and inspections carried out.</t>
  </si>
  <si>
    <t>Correct concrete workability.  Extraction rate controlled in line with concrete flow</t>
  </si>
  <si>
    <t>Instrumentation in use and working.  Operator competent in its use.</t>
  </si>
  <si>
    <t>Calibration certificates up to date and apply to equipment in use.</t>
  </si>
  <si>
    <t>Zero potential if no ground improvement</t>
  </si>
  <si>
    <t>Training</t>
  </si>
  <si>
    <t>Involved in management reviews.  Appoints HSEQ and training team</t>
  </si>
  <si>
    <t xml:space="preserve"> </t>
  </si>
  <si>
    <t>Zero potential if no manufacturing</t>
  </si>
  <si>
    <t>At least one KPI  but not updated regularly</t>
  </si>
  <si>
    <t>Issued on regular basis.  More than one KPI per area</t>
  </si>
  <si>
    <t xml:space="preserve"> Reports to board member.  Qualified lead auditor</t>
  </si>
  <si>
    <t>More than 2 years systems experience.  Sole responsibility for appointed person</t>
  </si>
  <si>
    <t>Disaster recovery plan being prepared</t>
  </si>
  <si>
    <r>
      <t xml:space="preserve"> </t>
    </r>
    <r>
      <rPr>
        <sz val="14"/>
        <rFont val="Arial"/>
        <family val="2"/>
      </rPr>
      <t>See technical, fixed, plant and site also.</t>
    </r>
  </si>
  <si>
    <t>System/list exists.</t>
  </si>
  <si>
    <t>See Health and Safety and Environment Sections also</t>
  </si>
  <si>
    <t>Section 1.2 Quality General including Office</t>
  </si>
  <si>
    <t>Age less than 20 years</t>
  </si>
  <si>
    <t>Age less than 16 years</t>
  </si>
  <si>
    <t>Age less than 12 years</t>
  </si>
  <si>
    <t>Age less than 8 years</t>
  </si>
  <si>
    <t xml:space="preserve">Section 1.5 Quality Plant and Equipment </t>
  </si>
  <si>
    <t>Section 1.4 Quality Pre-cast Factory</t>
  </si>
  <si>
    <t>Only current procedures issued.  Records completed</t>
  </si>
  <si>
    <t>All procedures correctly approved.  Records filed</t>
  </si>
  <si>
    <t xml:space="preserve">Personnel have access to electronic document and record storage system as needed. </t>
  </si>
  <si>
    <t>Procedures available.  Quality records available</t>
  </si>
  <si>
    <t>Registration</t>
  </si>
  <si>
    <t>Pre-cast Factory</t>
  </si>
  <si>
    <t>Plant and Equipment</t>
  </si>
  <si>
    <t>Total score for this section including section weighting</t>
  </si>
  <si>
    <t>To cover audits in all activities of the company.</t>
  </si>
  <si>
    <t>Zero potential for pre-cast and other techniques not requiring reinforcement on site</t>
  </si>
  <si>
    <t>Zero potential for pre-cast and other techniques not requiring concrete onsite</t>
  </si>
  <si>
    <t>Zero potential for pre-cast and other techniques not requiring concrete on site</t>
  </si>
  <si>
    <t xml:space="preserve">Plan implemented.  Plan tested </t>
  </si>
  <si>
    <t>covers reduction of accidents, incidents, impact, nonconformances.</t>
  </si>
  <si>
    <t>Formal review meetings held.  Objectives and targets progressed.</t>
  </si>
  <si>
    <t>Performance Measures (KPI)</t>
  </si>
  <si>
    <t>No audit required if procedure as Quality Technical section.</t>
  </si>
  <si>
    <t>Scores imported from Quality Technical if applicable if not score as appropriate</t>
  </si>
  <si>
    <t>Poor control or better.</t>
  </si>
  <si>
    <t>Non conformance and corrective action</t>
  </si>
  <si>
    <t>Plan prepared.  Covers activities</t>
  </si>
  <si>
    <t>1.2.1</t>
  </si>
  <si>
    <t>1.2.2</t>
  </si>
  <si>
    <t>1.2.3</t>
  </si>
  <si>
    <t>1.2.4</t>
  </si>
  <si>
    <t>1.2.5</t>
  </si>
  <si>
    <t>1.2.6</t>
  </si>
  <si>
    <t>1.2.7</t>
  </si>
  <si>
    <t>1.2.8</t>
  </si>
  <si>
    <t>1.2.9</t>
  </si>
  <si>
    <t>1.2.10</t>
  </si>
  <si>
    <t>1.2.11</t>
  </si>
  <si>
    <t>1.2.12</t>
  </si>
  <si>
    <t>1.2.13</t>
  </si>
  <si>
    <t>1.2.14</t>
  </si>
  <si>
    <t>1.2.15</t>
  </si>
  <si>
    <t>1.2.16</t>
  </si>
  <si>
    <t>1.2.17</t>
  </si>
  <si>
    <t>1.4.1</t>
  </si>
  <si>
    <t>1.4.2</t>
  </si>
  <si>
    <t>1.4.3</t>
  </si>
  <si>
    <t>1.4.4</t>
  </si>
  <si>
    <t>1.4.5</t>
  </si>
  <si>
    <t>1.4.6</t>
  </si>
  <si>
    <t>1.4.7</t>
  </si>
  <si>
    <t>1.4.8</t>
  </si>
  <si>
    <t>1.4.10</t>
  </si>
  <si>
    <t>1.4.11</t>
  </si>
  <si>
    <t>1.4.12</t>
  </si>
  <si>
    <t>1.4.13</t>
  </si>
  <si>
    <t>1.5.1</t>
  </si>
  <si>
    <t>1.5.3</t>
  </si>
  <si>
    <t>1.5.4</t>
  </si>
  <si>
    <t>1.5.5</t>
  </si>
  <si>
    <t>1.5.6</t>
  </si>
  <si>
    <t>1.5.7</t>
  </si>
  <si>
    <t>1.5.8</t>
  </si>
  <si>
    <t>1.5.9</t>
  </si>
  <si>
    <t>1.5.10</t>
  </si>
  <si>
    <t>1.5.11</t>
  </si>
  <si>
    <t>1.5.12</t>
  </si>
  <si>
    <t>1.5.13</t>
  </si>
  <si>
    <t>Reviewed at least annually.  Policy available on the internet</t>
  </si>
  <si>
    <t>Records of traceability kept. Piles given unique identity</t>
  </si>
  <si>
    <t>Piles in storage not showing cracks visible from more than 3 metres</t>
  </si>
  <si>
    <t>Plant in good/ Very good condition</t>
  </si>
  <si>
    <t xml:space="preserve">Instrumentation in use and working.  Piles installed within  BBA/CE requirement if applicable.  </t>
  </si>
  <si>
    <t>June/ Nov 2009</t>
  </si>
  <si>
    <r>
      <t xml:space="preserve">SECTION 1 QUALITY </t>
    </r>
    <r>
      <rPr>
        <b/>
        <sz val="14"/>
        <color indexed="12"/>
        <rFont val="Arial"/>
        <family val="2"/>
      </rPr>
      <t>"Company"</t>
    </r>
  </si>
  <si>
    <t>S</t>
  </si>
  <si>
    <t>Sus</t>
  </si>
  <si>
    <t>CSR</t>
  </si>
  <si>
    <r>
      <t xml:space="preserve">is signed by MD.  Covers how it is communicated.  Available to the interested parties (H&amp;S, Env, </t>
    </r>
    <r>
      <rPr>
        <sz val="14"/>
        <color indexed="12"/>
        <rFont val="Arial"/>
        <family val="2"/>
      </rPr>
      <t>Sus and CSR</t>
    </r>
    <r>
      <rPr>
        <sz val="14"/>
        <rFont val="Arial"/>
        <family val="2"/>
      </rPr>
      <t>)</t>
    </r>
  </si>
  <si>
    <t xml:space="preserve"> Discussed at management and or project meetings</t>
  </si>
  <si>
    <t>1.3.1</t>
  </si>
  <si>
    <t>1.3.2</t>
  </si>
  <si>
    <t>1.3.3</t>
  </si>
  <si>
    <t>1.3.4</t>
  </si>
  <si>
    <t>1.3.5</t>
  </si>
  <si>
    <t>1.3.6</t>
  </si>
  <si>
    <t>1.3.7</t>
  </si>
  <si>
    <t>1.3.8</t>
  </si>
  <si>
    <t>1.3.9</t>
  </si>
  <si>
    <t>1.3.10</t>
  </si>
  <si>
    <t>1.3.11</t>
  </si>
  <si>
    <t>1.3.12</t>
  </si>
  <si>
    <t>1.3.13</t>
  </si>
  <si>
    <t>1.3.14</t>
  </si>
  <si>
    <t>1.3.15</t>
  </si>
  <si>
    <t>1.3.16</t>
  </si>
  <si>
    <t>1.3.17</t>
  </si>
  <si>
    <t>1.3.18</t>
  </si>
  <si>
    <t>1.3.19</t>
  </si>
  <si>
    <t>1.5.14</t>
  </si>
  <si>
    <t>1.5.15</t>
  </si>
  <si>
    <t>1.5.16</t>
  </si>
  <si>
    <t>1.5.17</t>
  </si>
  <si>
    <t>1.5.18</t>
  </si>
  <si>
    <t>1.5.19</t>
  </si>
  <si>
    <t>1.5.20</t>
  </si>
  <si>
    <t>1.5.21</t>
  </si>
  <si>
    <t>1.5.22</t>
  </si>
  <si>
    <t>1.5.23</t>
  </si>
  <si>
    <t>1.5.24</t>
  </si>
  <si>
    <t>1.5.25</t>
  </si>
  <si>
    <r>
      <t>Specific Driven Piles</t>
    </r>
    <r>
      <rPr>
        <sz val="14"/>
        <color indexed="12"/>
        <rFont val="Arial"/>
        <family val="2"/>
      </rPr>
      <t>/Mini/Low Headroom</t>
    </r>
  </si>
  <si>
    <r>
      <t>Specific Bored Piles/</t>
    </r>
    <r>
      <rPr>
        <sz val="14"/>
        <color indexed="12"/>
        <rFont val="Arial"/>
        <family val="2"/>
      </rPr>
      <t>Mini/Low Headroom</t>
    </r>
  </si>
  <si>
    <r>
      <t>Specific CFA</t>
    </r>
    <r>
      <rPr>
        <sz val="14"/>
        <color indexed="12"/>
        <rFont val="Arial"/>
        <family val="2"/>
      </rPr>
      <t>/Mini/Low Headroom</t>
    </r>
  </si>
  <si>
    <r>
      <t xml:space="preserve">Specific </t>
    </r>
    <r>
      <rPr>
        <sz val="14"/>
        <color indexed="12"/>
        <rFont val="Arial"/>
        <family val="2"/>
      </rPr>
      <t>Retaining Walls</t>
    </r>
  </si>
  <si>
    <r>
      <t>Specific Ground Improvement</t>
    </r>
    <r>
      <rPr>
        <sz val="14"/>
        <color indexed="12"/>
        <rFont val="Arial"/>
        <family val="2"/>
      </rPr>
      <t>/Other systems</t>
    </r>
  </si>
  <si>
    <r>
      <t>Automated Casting system</t>
    </r>
    <r>
      <rPr>
        <sz val="14"/>
        <rFont val="Arial"/>
        <family val="2"/>
      </rPr>
      <t>.  Concrete compacted</t>
    </r>
  </si>
  <si>
    <t>(HSE)Q records available.  Records filed and readily available.</t>
  </si>
  <si>
    <t>Corrective actions established.  Corrective actions recorded and implemented</t>
  </si>
  <si>
    <t>Electronic process in place for tracking NCR/ corrective action close out</t>
  </si>
  <si>
    <t>Basic Design carried out.  Design carried out and verified.</t>
  </si>
  <si>
    <t>Good R&amp;D able to develop innovative plant and equipment</t>
  </si>
  <si>
    <r>
      <t xml:space="preserve">Reported to all as applicable monthly.  </t>
    </r>
    <r>
      <rPr>
        <sz val="14"/>
        <color indexed="12"/>
        <rFont val="Arial"/>
        <family val="2"/>
      </rPr>
      <t>Available to all electronically</t>
    </r>
  </si>
  <si>
    <t>Cages made to Specification.  Specification/ Drawing available at workstation</t>
  </si>
  <si>
    <t>Automated cage manufacturing system</t>
  </si>
  <si>
    <r>
      <t xml:space="preserve">Piles stored and handled to avoid damage pre-cast/ steel.  Flowing concrete DCIS.  </t>
    </r>
    <r>
      <rPr>
        <sz val="14"/>
        <color indexed="12"/>
        <rFont val="Arial"/>
        <family val="2"/>
      </rPr>
      <t>Concrete plugs if required stone columns</t>
    </r>
  </si>
  <si>
    <t>Concrete slump and Cubes taken.  Results recorded</t>
  </si>
  <si>
    <t>Dedicated on site production of concrete</t>
  </si>
  <si>
    <t>Electronic records backed up.  Electronic records backed up of site.</t>
  </si>
  <si>
    <t>Working towards BS25999 "Business Continuity Management"</t>
  </si>
  <si>
    <r>
      <t xml:space="preserve">Inductions carried out.  </t>
    </r>
    <r>
      <rPr>
        <sz val="14"/>
        <color indexed="12"/>
        <rFont val="Arial"/>
        <family val="2"/>
      </rPr>
      <t xml:space="preserve">Regular </t>
    </r>
    <r>
      <rPr>
        <sz val="14"/>
        <rFont val="Arial"/>
        <family val="2"/>
      </rPr>
      <t>Tool box talks for HSEQ given.</t>
    </r>
  </si>
  <si>
    <r>
      <t xml:space="preserve">Training carried out </t>
    </r>
    <r>
      <rPr>
        <sz val="14"/>
        <color indexed="12"/>
        <rFont val="Arial"/>
        <family val="2"/>
      </rPr>
      <t>with commitment to NVQs</t>
    </r>
    <r>
      <rPr>
        <sz val="14"/>
        <rFont val="Arial"/>
        <family val="2"/>
      </rPr>
      <t>.  Full records maintained</t>
    </r>
  </si>
  <si>
    <t>Electronic storage integrated across all functions</t>
  </si>
  <si>
    <r>
      <t xml:space="preserve">Concrete compacted around fittings.  </t>
    </r>
    <r>
      <rPr>
        <sz val="14"/>
        <color indexed="12"/>
        <rFont val="Arial"/>
        <family val="2"/>
      </rPr>
      <t>Self levelling concert used</t>
    </r>
  </si>
  <si>
    <t xml:space="preserve">Inspect piles prior to initial cure.  Strength monitored before lifting. </t>
  </si>
  <si>
    <t>Plan includes clear procedures including photographs</t>
  </si>
  <si>
    <t>1.4.9</t>
  </si>
  <si>
    <t>1.5.2</t>
  </si>
  <si>
    <t>Proforma issue date Jan 2014</t>
  </si>
  <si>
    <t>© The Federation of Piling Specialists 2009/2014</t>
  </si>
  <si>
    <t>Stairs and ladders</t>
  </si>
  <si>
    <t>Suppliers/Sub-contractors registered 9001,14/18001</t>
  </si>
  <si>
    <t>Regisitered to BS11000 Collaborative Working</t>
  </si>
  <si>
    <t>Section 1.5 Quality Site/Contracts</t>
  </si>
  <si>
    <t>Top Commitment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</si>
</sst>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8"/>
      <name val="Arial"/>
      <family val="2"/>
    </font>
    <font>
      <sz val="12"/>
      <name val="Arial"/>
      <family val="2"/>
    </font>
    <font>
      <b/>
      <sz val="12"/>
      <name val="Arial"/>
      <family val="2"/>
    </font>
    <font>
      <b/>
      <sz val="14"/>
      <name val="Arial"/>
      <family val="2"/>
    </font>
    <font>
      <b/>
      <sz val="14"/>
      <name val="Arial"/>
      <family val="2"/>
    </font>
    <font>
      <sz val="14"/>
      <name val="Arial"/>
      <family val="2"/>
    </font>
    <font>
      <sz val="14"/>
      <name val="Arial"/>
      <family val="2"/>
    </font>
    <font>
      <sz val="14"/>
      <color indexed="10"/>
      <name val="Arial"/>
      <family val="2"/>
    </font>
    <font>
      <sz val="12"/>
      <name val="Arial"/>
      <family val="2"/>
    </font>
    <font>
      <sz val="8"/>
      <color indexed="12"/>
      <name val="Arial"/>
      <family val="2"/>
    </font>
    <font>
      <b/>
      <sz val="14"/>
      <color indexed="12"/>
      <name val="Arial"/>
      <family val="2"/>
    </font>
    <font>
      <sz val="14"/>
      <color indexed="12"/>
      <name val="Arial"/>
      <family val="2"/>
    </font>
    <font>
      <sz val="14"/>
      <color indexed="12"/>
      <name val="Arial"/>
      <family val="2"/>
    </font>
    <font>
      <sz val="14"/>
      <color theme="3"/>
      <name val="Arial"/>
      <family val="2"/>
    </font>
  </fonts>
  <fills count="3">
    <fill>
      <patternFill patternType="none"/>
    </fill>
    <fill>
      <patternFill patternType="gray125"/>
    </fill>
    <fill>
      <patternFill patternType="solid">
        <fgColor indexed="41"/>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3" fillId="0" borderId="0" xfId="0" applyFont="1"/>
    <xf numFmtId="0" fontId="4" fillId="0" borderId="0" xfId="0" applyFont="1"/>
    <xf numFmtId="0" fontId="3" fillId="0" borderId="0" xfId="0" applyFont="1" applyAlignment="1">
      <alignment horizontal="center" wrapText="1"/>
    </xf>
    <xf numFmtId="0" fontId="3" fillId="0" borderId="0" xfId="0" applyFont="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0" fontId="7" fillId="0" borderId="2" xfId="0" applyFont="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vertical="center" wrapText="1"/>
    </xf>
    <xf numFmtId="0" fontId="7" fillId="0" borderId="0" xfId="0" applyFont="1" applyAlignment="1">
      <alignment horizontal="left" wrapText="1"/>
    </xf>
    <xf numFmtId="0" fontId="7" fillId="0" borderId="0" xfId="0" applyFont="1" applyAlignment="1">
      <alignment wrapText="1"/>
    </xf>
    <xf numFmtId="0" fontId="8" fillId="0" borderId="0" xfId="0" applyFont="1" applyAlignment="1">
      <alignment horizontal="center" wrapText="1"/>
    </xf>
    <xf numFmtId="0" fontId="3" fillId="0" borderId="0" xfId="0" applyFont="1" applyAlignment="1">
      <alignment horizontal="left" wrapText="1"/>
    </xf>
    <xf numFmtId="0" fontId="3" fillId="0" borderId="1" xfId="0" applyFont="1" applyBorder="1" applyAlignment="1">
      <alignment horizontal="left" wrapText="1"/>
    </xf>
    <xf numFmtId="1" fontId="3"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wrapText="1"/>
    </xf>
    <xf numFmtId="1" fontId="4" fillId="0" borderId="1" xfId="0" applyNumberFormat="1" applyFont="1" applyBorder="1" applyAlignment="1">
      <alignment horizontal="center"/>
    </xf>
    <xf numFmtId="0" fontId="7" fillId="0" borderId="0" xfId="0" applyFont="1" applyBorder="1" applyAlignment="1">
      <alignment vertical="center" wrapText="1"/>
    </xf>
    <xf numFmtId="0" fontId="7" fillId="2" borderId="0"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2" xfId="0" applyFont="1" applyBorder="1" applyAlignment="1">
      <alignment horizontal="left" vertical="top" wrapText="1"/>
    </xf>
    <xf numFmtId="0" fontId="7" fillId="0" borderId="2" xfId="0" applyFont="1" applyFill="1" applyBorder="1" applyAlignment="1">
      <alignment horizontal="left" vertical="top" wrapText="1"/>
    </xf>
    <xf numFmtId="0" fontId="7" fillId="0" borderId="0" xfId="0" applyFont="1" applyFill="1" applyAlignment="1">
      <alignment vertical="center" wrapText="1"/>
    </xf>
    <xf numFmtId="9" fontId="5" fillId="0" borderId="0" xfId="0" applyNumberFormat="1" applyFont="1" applyAlignment="1">
      <alignment horizontal="center" wrapText="1"/>
    </xf>
    <xf numFmtId="9" fontId="3" fillId="0" borderId="1" xfId="0" applyNumberFormat="1" applyFont="1" applyBorder="1" applyAlignment="1">
      <alignment horizontal="center"/>
    </xf>
    <xf numFmtId="9" fontId="7" fillId="0" borderId="2" xfId="1" applyFont="1" applyFill="1" applyBorder="1" applyAlignment="1">
      <alignment horizontal="left" vertical="top" wrapText="1"/>
    </xf>
    <xf numFmtId="0" fontId="7" fillId="0" borderId="3" xfId="0" applyFont="1" applyFill="1" applyBorder="1" applyAlignment="1">
      <alignment vertical="top" wrapText="1"/>
    </xf>
    <xf numFmtId="0" fontId="3"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7"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vertical="center"/>
    </xf>
    <xf numFmtId="0" fontId="5" fillId="0" borderId="0" xfId="0" applyFont="1" applyAlignment="1">
      <alignment horizontal="center" wrapText="1"/>
    </xf>
    <xf numFmtId="0" fontId="0" fillId="0" borderId="0" xfId="0" applyAlignment="1">
      <alignment horizontal="center"/>
    </xf>
    <xf numFmtId="49" fontId="3" fillId="0" borderId="0" xfId="0" applyNumberFormat="1" applyFont="1" applyAlignment="1">
      <alignment horizontal="center"/>
    </xf>
    <xf numFmtId="0" fontId="11" fillId="0" borderId="0" xfId="0" applyFont="1" applyBorder="1" applyAlignment="1">
      <alignment horizontal="left" wrapText="1"/>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left" vertical="top" wrapText="1"/>
    </xf>
    <xf numFmtId="0" fontId="13" fillId="0" borderId="0" xfId="0" applyFont="1" applyBorder="1" applyAlignment="1">
      <alignment vertical="center" wrapText="1"/>
    </xf>
    <xf numFmtId="0" fontId="14" fillId="0" borderId="2" xfId="0" applyFont="1" applyBorder="1" applyAlignment="1">
      <alignment horizontal="center" vertical="center" wrapText="1"/>
    </xf>
    <xf numFmtId="0" fontId="7" fillId="0" borderId="0"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5" fillId="0"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1" fontId="7" fillId="0" borderId="0" xfId="0" applyNumberFormat="1" applyFont="1" applyAlignment="1">
      <alignment horizontal="center" wrapText="1"/>
    </xf>
    <xf numFmtId="0" fontId="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center" wrapText="1"/>
    </xf>
    <xf numFmtId="0" fontId="0" fillId="0" borderId="0" xfId="0" applyAlignment="1">
      <alignment horizontal="center"/>
    </xf>
    <xf numFmtId="0" fontId="10" fillId="0" borderId="0" xfId="0" applyFont="1" applyBorder="1" applyAlignment="1">
      <alignment horizontal="center" vertical="center" wrapText="1"/>
    </xf>
    <xf numFmtId="0" fontId="7" fillId="0" borderId="2"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xf>
    <xf numFmtId="0" fontId="7" fillId="0" borderId="0" xfId="0" applyFont="1" applyAlignment="1">
      <alignment horizontal="center" wrapText="1"/>
    </xf>
    <xf numFmtId="0" fontId="5" fillId="0" borderId="0"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im%20De%20Waele/8%20FPS/FPS%20Audit/FPS%20Audit%20Scheme%2012/005Env%20Aud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im%20De%20Waele/8%20FPS/FPS%20Audit/FPS%20Audit%20Scheme%2012/004Tech%20Aud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G29"/>
  <sheetViews>
    <sheetView topLeftCell="A7" zoomScale="200" zoomScaleNormal="200" zoomScaleSheetLayoutView="75" workbookViewId="0">
      <selection activeCell="B29" sqref="B29"/>
    </sheetView>
  </sheetViews>
  <sheetFormatPr defaultColWidth="9.140625" defaultRowHeight="15" x14ac:dyDescent="0.2"/>
  <cols>
    <col min="1" max="1" width="9.140625" style="4"/>
    <col min="2" max="2" width="38" style="3" customWidth="1"/>
    <col min="3" max="3" width="16.42578125" style="4" customWidth="1"/>
    <col min="4" max="4" width="9" style="4" customWidth="1"/>
    <col min="5" max="5" width="22.7109375" style="4" customWidth="1"/>
    <col min="6" max="16384" width="9.140625" style="1"/>
  </cols>
  <sheetData>
    <row r="5" spans="1:5" ht="15.75" x14ac:dyDescent="0.25">
      <c r="A5" s="53" t="s">
        <v>382</v>
      </c>
      <c r="B5" s="54"/>
      <c r="C5" s="54"/>
      <c r="D5" s="54"/>
      <c r="E5" s="54"/>
    </row>
    <row r="6" spans="1:5" ht="18" x14ac:dyDescent="0.25">
      <c r="A6" s="35"/>
      <c r="B6" s="36"/>
      <c r="C6" s="36"/>
      <c r="D6" s="36"/>
      <c r="E6" s="36"/>
    </row>
    <row r="8" spans="1:5" ht="15.75" thickBot="1" x14ac:dyDescent="0.25"/>
    <row r="9" spans="1:5" ht="15.75" thickBot="1" x14ac:dyDescent="0.25">
      <c r="A9" s="5" t="s">
        <v>16</v>
      </c>
      <c r="B9" s="6" t="s">
        <v>17</v>
      </c>
      <c r="C9" s="5" t="s">
        <v>18</v>
      </c>
      <c r="D9" s="5" t="s">
        <v>3</v>
      </c>
      <c r="E9" s="5" t="s">
        <v>19</v>
      </c>
    </row>
    <row r="10" spans="1:5" ht="15.75" thickBot="1" x14ac:dyDescent="0.25">
      <c r="A10" s="5"/>
      <c r="B10" s="6"/>
      <c r="C10" s="5"/>
      <c r="D10" s="5"/>
      <c r="E10" s="5"/>
    </row>
    <row r="11" spans="1:5" ht="15.75" thickBot="1" x14ac:dyDescent="0.25">
      <c r="A11" s="5">
        <v>1.1000000000000001</v>
      </c>
      <c r="B11" s="14" t="s">
        <v>318</v>
      </c>
      <c r="C11" s="15">
        <f>Registration!L14</f>
        <v>33.999935999999998</v>
      </c>
      <c r="D11" s="15">
        <f>Registration!M14</f>
        <v>0</v>
      </c>
      <c r="E11" s="27">
        <f>D11/C11</f>
        <v>0</v>
      </c>
    </row>
    <row r="12" spans="1:5" ht="15.75" thickBot="1" x14ac:dyDescent="0.25">
      <c r="A12" s="5">
        <v>1.2</v>
      </c>
      <c r="B12" s="14" t="s">
        <v>169</v>
      </c>
      <c r="C12" s="15" t="e">
        <f>General!L65</f>
        <v>#REF!</v>
      </c>
      <c r="D12" s="15">
        <f>General!M65</f>
        <v>0</v>
      </c>
      <c r="E12" s="27" t="e">
        <f>D12/C12</f>
        <v>#REF!</v>
      </c>
    </row>
    <row r="13" spans="1:5" ht="18.75" customHeight="1" thickBot="1" x14ac:dyDescent="0.25">
      <c r="A13" s="5">
        <v>1.3</v>
      </c>
      <c r="B13" s="14" t="s">
        <v>319</v>
      </c>
      <c r="C13" s="15">
        <f>'Pre-cast'!L43</f>
        <v>38.704319999999996</v>
      </c>
      <c r="D13" s="15">
        <f>'Pre-cast'!M43</f>
        <v>0</v>
      </c>
      <c r="E13" s="27">
        <f>D13/C13</f>
        <v>0</v>
      </c>
    </row>
    <row r="14" spans="1:5" ht="15.75" thickBot="1" x14ac:dyDescent="0.25">
      <c r="A14" s="5">
        <v>1.4</v>
      </c>
      <c r="B14" s="14" t="s">
        <v>320</v>
      </c>
      <c r="C14" s="15">
        <f>Plant!L35</f>
        <v>37.940058000000001</v>
      </c>
      <c r="D14" s="15">
        <f>Plant!M35</f>
        <v>0</v>
      </c>
      <c r="E14" s="27">
        <f>D14/C14</f>
        <v>0</v>
      </c>
    </row>
    <row r="15" spans="1:5" ht="15.75" thickBot="1" x14ac:dyDescent="0.25">
      <c r="A15" s="5">
        <v>1.5</v>
      </c>
      <c r="B15" s="14" t="s">
        <v>170</v>
      </c>
      <c r="C15" s="15" t="e">
        <f>Site!L55</f>
        <v>#REF!</v>
      </c>
      <c r="D15" s="15" t="e">
        <f>Site!M55</f>
        <v>#REF!</v>
      </c>
      <c r="E15" s="27" t="e">
        <f>D15/C15</f>
        <v>#REF!</v>
      </c>
    </row>
    <row r="16" spans="1:5" ht="15.75" thickBot="1" x14ac:dyDescent="0.25">
      <c r="A16" s="5"/>
      <c r="B16" s="14"/>
      <c r="C16" s="15"/>
      <c r="D16" s="15"/>
      <c r="E16" s="27"/>
    </row>
    <row r="17" spans="1:7" s="2" customFormat="1" ht="16.5" thickBot="1" x14ac:dyDescent="0.3">
      <c r="A17" s="16">
        <v>1</v>
      </c>
      <c r="B17" s="17" t="s">
        <v>20</v>
      </c>
      <c r="C17" s="18" t="e">
        <f>SUM(C11:C15)</f>
        <v>#REF!</v>
      </c>
      <c r="D17" s="18" t="e">
        <f>SUM(D11:D15)</f>
        <v>#REF!</v>
      </c>
      <c r="E17" s="18" t="e">
        <f>D17*100/C17</f>
        <v>#REF!</v>
      </c>
    </row>
    <row r="18" spans="1:7" x14ac:dyDescent="0.2">
      <c r="B18" s="13"/>
    </row>
    <row r="19" spans="1:7" x14ac:dyDescent="0.2">
      <c r="B19" s="13"/>
    </row>
    <row r="20" spans="1:7" x14ac:dyDescent="0.2">
      <c r="B20" s="13"/>
    </row>
    <row r="21" spans="1:7" x14ac:dyDescent="0.2">
      <c r="B21" s="13"/>
    </row>
    <row r="22" spans="1:7" x14ac:dyDescent="0.2">
      <c r="A22" s="4" t="s">
        <v>297</v>
      </c>
      <c r="B22" s="13"/>
    </row>
    <row r="23" spans="1:7" x14ac:dyDescent="0.2">
      <c r="B23" s="13"/>
    </row>
    <row r="24" spans="1:7" ht="30" customHeight="1" x14ac:dyDescent="0.2">
      <c r="A24" s="51" t="s">
        <v>164</v>
      </c>
      <c r="B24" s="52"/>
      <c r="C24" s="52"/>
      <c r="D24" s="52"/>
      <c r="E24" s="52"/>
    </row>
    <row r="25" spans="1:7" x14ac:dyDescent="0.2">
      <c r="B25" s="13"/>
    </row>
    <row r="26" spans="1:7" x14ac:dyDescent="0.2">
      <c r="A26" s="55"/>
      <c r="B26" s="55"/>
      <c r="C26" s="55"/>
      <c r="D26" s="55"/>
      <c r="E26" s="55"/>
      <c r="F26" s="33"/>
      <c r="G26" s="34"/>
    </row>
    <row r="28" spans="1:7" x14ac:dyDescent="0.2">
      <c r="B28" s="38" t="s">
        <v>447</v>
      </c>
    </row>
    <row r="29" spans="1:7" x14ac:dyDescent="0.2">
      <c r="B29" s="38" t="s">
        <v>446</v>
      </c>
      <c r="E29" s="37"/>
    </row>
  </sheetData>
  <mergeCells count="3">
    <mergeCell ref="A24:E24"/>
    <mergeCell ref="A5:E5"/>
    <mergeCell ref="A26:E26"/>
  </mergeCells>
  <phoneticPr fontId="2" type="noConversion"/>
  <pageMargins left="0.74803149606299213" right="0.74803149606299213" top="0.98425196850393704" bottom="0.98425196850393704" header="0.51181102362204722" footer="0.51181102362204722"/>
  <pageSetup paperSize="9" scale="80" orientation="portrait" horizontalDpi="300" verticalDpi="300"/>
  <headerFooter alignWithMargins="0">
    <oddHeader>&amp;CFPS Registration System
Quality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
  <sheetViews>
    <sheetView topLeftCell="A7" zoomScale="58" zoomScaleNormal="75" zoomScaleSheetLayoutView="50" workbookViewId="0">
      <selection activeCell="K11" sqref="K11"/>
    </sheetView>
  </sheetViews>
  <sheetFormatPr defaultColWidth="9.140625" defaultRowHeight="18" x14ac:dyDescent="0.25"/>
  <cols>
    <col min="1" max="1" width="10.42578125" style="8" customWidth="1"/>
    <col min="2" max="2" width="15.28515625" style="8" customWidth="1"/>
    <col min="3" max="3" width="14.140625" style="8" customWidth="1"/>
    <col min="4" max="4" width="25.85546875" style="8" customWidth="1"/>
    <col min="5" max="5" width="23.85546875" style="8" customWidth="1"/>
    <col min="6" max="6" width="21.7109375" style="8" customWidth="1"/>
    <col min="7" max="7" width="23" style="8" customWidth="1"/>
    <col min="8" max="8" width="23.85546875" style="8" customWidth="1"/>
    <col min="9" max="9" width="12.42578125" style="8" customWidth="1"/>
    <col min="10" max="10" width="9.28515625" style="8" bestFit="1" customWidth="1"/>
    <col min="11" max="12" width="11.42578125" style="8" customWidth="1"/>
    <col min="13" max="13" width="13.140625" style="8" customWidth="1"/>
    <col min="14" max="14" width="79.42578125" style="10" customWidth="1"/>
    <col min="15" max="16384" width="9.140625" style="11"/>
  </cols>
  <sheetData>
    <row r="1" spans="1:14" s="9" customFormat="1" ht="75" customHeight="1" x14ac:dyDescent="0.2">
      <c r="A1" s="57" t="s">
        <v>126</v>
      </c>
      <c r="B1" s="58"/>
      <c r="C1" s="58"/>
      <c r="D1" s="58"/>
      <c r="E1" s="58"/>
      <c r="F1" s="58"/>
      <c r="G1" s="58"/>
      <c r="H1" s="58"/>
      <c r="I1" s="58"/>
      <c r="J1" s="58"/>
      <c r="K1" s="58"/>
      <c r="L1" s="58"/>
      <c r="M1" s="58"/>
      <c r="N1" s="58"/>
    </row>
    <row r="2" spans="1:14" s="9" customFormat="1" ht="69" customHeight="1" x14ac:dyDescent="0.2">
      <c r="A2" s="7" t="s">
        <v>0</v>
      </c>
      <c r="B2" s="7" t="s">
        <v>1</v>
      </c>
      <c r="C2" s="7" t="s">
        <v>2</v>
      </c>
      <c r="D2" s="56" t="s">
        <v>10</v>
      </c>
      <c r="E2" s="56"/>
      <c r="F2" s="56"/>
      <c r="G2" s="56"/>
      <c r="H2" s="56"/>
      <c r="I2" s="7" t="s">
        <v>12</v>
      </c>
      <c r="J2" s="7" t="s">
        <v>3</v>
      </c>
      <c r="K2" s="7" t="s">
        <v>4</v>
      </c>
      <c r="L2" s="7" t="s">
        <v>13</v>
      </c>
      <c r="M2" s="7" t="s">
        <v>15</v>
      </c>
      <c r="N2" s="7" t="s">
        <v>75</v>
      </c>
    </row>
    <row r="3" spans="1:14" s="25" customFormat="1" ht="88.5" customHeight="1" x14ac:dyDescent="0.2">
      <c r="A3" s="21" t="s">
        <v>9</v>
      </c>
      <c r="B3" s="21" t="s">
        <v>168</v>
      </c>
      <c r="C3" s="21" t="s">
        <v>5</v>
      </c>
      <c r="D3" s="21" t="s">
        <v>6</v>
      </c>
      <c r="E3" s="21" t="s">
        <v>8</v>
      </c>
      <c r="F3" s="21" t="s">
        <v>154</v>
      </c>
      <c r="G3" s="21" t="s">
        <v>119</v>
      </c>
      <c r="H3" s="21" t="s">
        <v>155</v>
      </c>
      <c r="I3" s="21"/>
      <c r="J3" s="21"/>
      <c r="K3" s="21"/>
      <c r="L3" s="21"/>
      <c r="M3" s="21"/>
      <c r="N3" s="24" t="s">
        <v>11</v>
      </c>
    </row>
    <row r="4" spans="1:14" s="25" customFormat="1" ht="27" customHeight="1" x14ac:dyDescent="0.2">
      <c r="A4" s="21" t="s">
        <v>22</v>
      </c>
      <c r="B4" s="21" t="s">
        <v>3</v>
      </c>
      <c r="C4" s="21"/>
      <c r="D4" s="21">
        <v>0</v>
      </c>
      <c r="E4" s="21"/>
      <c r="F4" s="21"/>
      <c r="G4" s="21"/>
      <c r="H4" s="21"/>
      <c r="I4" s="21">
        <v>8</v>
      </c>
      <c r="J4" s="21">
        <f>SUM(D4:H4)</f>
        <v>0</v>
      </c>
      <c r="K4" s="21">
        <v>10</v>
      </c>
      <c r="L4" s="21">
        <f>I4*K4</f>
        <v>80</v>
      </c>
      <c r="M4" s="21">
        <f>J4*K4</f>
        <v>0</v>
      </c>
      <c r="N4" s="29"/>
    </row>
    <row r="5" spans="1:14" s="25" customFormat="1" ht="96.75" customHeight="1" x14ac:dyDescent="0.2">
      <c r="A5" s="21" t="s">
        <v>157</v>
      </c>
      <c r="B5" s="21" t="s">
        <v>168</v>
      </c>
      <c r="C5" s="21" t="s">
        <v>58</v>
      </c>
      <c r="D5" s="21" t="s">
        <v>6</v>
      </c>
      <c r="E5" s="21" t="s">
        <v>60</v>
      </c>
      <c r="F5" s="21" t="s">
        <v>61</v>
      </c>
      <c r="G5" s="21" t="s">
        <v>62</v>
      </c>
      <c r="H5" s="21" t="s">
        <v>59</v>
      </c>
      <c r="I5" s="21"/>
      <c r="J5" s="21"/>
      <c r="K5" s="21"/>
      <c r="L5" s="21"/>
      <c r="M5" s="21"/>
      <c r="N5" s="24" t="s">
        <v>156</v>
      </c>
    </row>
    <row r="6" spans="1:14" s="25" customFormat="1" ht="25.5" customHeight="1" x14ac:dyDescent="0.2">
      <c r="A6" s="21" t="s">
        <v>22</v>
      </c>
      <c r="B6" s="21" t="s">
        <v>3</v>
      </c>
      <c r="C6" s="21"/>
      <c r="D6" s="21">
        <v>0</v>
      </c>
      <c r="E6" s="21"/>
      <c r="F6" s="21"/>
      <c r="G6" s="21"/>
      <c r="H6" s="21"/>
      <c r="I6" s="21">
        <v>8</v>
      </c>
      <c r="J6" s="21">
        <f>SUM(D6:H6)</f>
        <v>0</v>
      </c>
      <c r="K6" s="21">
        <v>10</v>
      </c>
      <c r="L6" s="21">
        <f>I6*K6</f>
        <v>80</v>
      </c>
      <c r="M6" s="21">
        <f>J6*K6</f>
        <v>0</v>
      </c>
      <c r="N6" s="24" t="s">
        <v>68</v>
      </c>
    </row>
    <row r="7" spans="1:14" s="25" customFormat="1" ht="106.5" customHeight="1" x14ac:dyDescent="0.2">
      <c r="A7" s="21" t="s">
        <v>179</v>
      </c>
      <c r="B7" s="30" t="s">
        <v>270</v>
      </c>
      <c r="C7" s="21" t="s">
        <v>5</v>
      </c>
      <c r="D7" s="21" t="s">
        <v>6</v>
      </c>
      <c r="E7" s="21" t="s">
        <v>116</v>
      </c>
      <c r="F7" s="21" t="s">
        <v>117</v>
      </c>
      <c r="G7" s="21" t="s">
        <v>118</v>
      </c>
      <c r="H7" s="21" t="s">
        <v>119</v>
      </c>
      <c r="I7" s="21"/>
      <c r="J7" s="21"/>
      <c r="K7" s="21"/>
      <c r="L7" s="21"/>
      <c r="M7" s="21"/>
      <c r="N7" s="24" t="s">
        <v>128</v>
      </c>
    </row>
    <row r="8" spans="1:14" s="25" customFormat="1" ht="27" customHeight="1" x14ac:dyDescent="0.2">
      <c r="A8" s="21" t="s">
        <v>22</v>
      </c>
      <c r="B8" s="21" t="s">
        <v>3</v>
      </c>
      <c r="C8" s="21"/>
      <c r="D8" s="21">
        <v>0</v>
      </c>
      <c r="E8" s="21"/>
      <c r="F8" s="21"/>
      <c r="G8" s="21"/>
      <c r="H8" s="21"/>
      <c r="I8" s="21">
        <v>8</v>
      </c>
      <c r="J8" s="21">
        <f>SUM(D8:H8)</f>
        <v>0</v>
      </c>
      <c r="K8" s="21">
        <v>2</v>
      </c>
      <c r="L8" s="21">
        <f>I8*K8</f>
        <v>16</v>
      </c>
      <c r="M8" s="21">
        <f>J8*K8</f>
        <v>0</v>
      </c>
      <c r="N8" s="29" t="s">
        <v>298</v>
      </c>
    </row>
    <row r="9" spans="1:14" s="25" customFormat="1" ht="70.5" customHeight="1" x14ac:dyDescent="0.2">
      <c r="A9" s="21" t="s">
        <v>180</v>
      </c>
      <c r="B9" s="30" t="s">
        <v>271</v>
      </c>
      <c r="C9" s="21" t="s">
        <v>58</v>
      </c>
      <c r="D9" s="21" t="s">
        <v>6</v>
      </c>
      <c r="E9" s="21" t="s">
        <v>60</v>
      </c>
      <c r="F9" s="21" t="s">
        <v>61</v>
      </c>
      <c r="G9" s="21" t="s">
        <v>62</v>
      </c>
      <c r="H9" s="21" t="s">
        <v>59</v>
      </c>
      <c r="I9" s="21"/>
      <c r="J9" s="21"/>
      <c r="K9" s="21"/>
      <c r="L9" s="21"/>
      <c r="M9" s="21"/>
      <c r="N9" s="24"/>
    </row>
    <row r="10" spans="1:14" s="25" customFormat="1" ht="31.5" customHeight="1" x14ac:dyDescent="0.2">
      <c r="A10" s="21" t="s">
        <v>22</v>
      </c>
      <c r="B10" s="21" t="s">
        <v>3</v>
      </c>
      <c r="C10" s="21"/>
      <c r="D10" s="21">
        <v>0</v>
      </c>
      <c r="E10" s="21"/>
      <c r="F10" s="21"/>
      <c r="G10" s="21"/>
      <c r="H10" s="21"/>
      <c r="I10" s="21">
        <v>8</v>
      </c>
      <c r="J10" s="21">
        <f>SUM(D10:H10)</f>
        <v>0</v>
      </c>
      <c r="K10" s="21">
        <v>2</v>
      </c>
      <c r="L10" s="21">
        <f>I10*K10</f>
        <v>16</v>
      </c>
      <c r="M10" s="21">
        <f>J10*K10</f>
        <v>0</v>
      </c>
      <c r="N10" s="24" t="s">
        <v>68</v>
      </c>
    </row>
    <row r="14" spans="1:14" x14ac:dyDescent="0.25">
      <c r="A14" s="59" t="s">
        <v>321</v>
      </c>
      <c r="B14" s="54"/>
      <c r="C14" s="54"/>
      <c r="D14" s="54"/>
      <c r="E14" s="54"/>
      <c r="K14" s="8">
        <v>0.17708299999999999</v>
      </c>
      <c r="L14" s="8">
        <f>SUM(L4:L13)*K14</f>
        <v>33.999935999999998</v>
      </c>
      <c r="M14" s="12">
        <f>SUM(M4:M13)*K14</f>
        <v>0</v>
      </c>
    </row>
    <row r="16" spans="1:14" x14ac:dyDescent="0.25">
      <c r="A16" s="60" t="s">
        <v>14</v>
      </c>
      <c r="B16" s="60"/>
      <c r="C16" s="60"/>
      <c r="D16" s="60"/>
      <c r="E16" s="60"/>
      <c r="M16" s="26">
        <f>M14/L14</f>
        <v>0</v>
      </c>
    </row>
    <row r="17" spans="4:4" x14ac:dyDescent="0.25">
      <c r="D17" s="8" t="s">
        <v>297</v>
      </c>
    </row>
  </sheetData>
  <mergeCells count="4">
    <mergeCell ref="D2:H2"/>
    <mergeCell ref="A1:N1"/>
    <mergeCell ref="A14:E14"/>
    <mergeCell ref="A16:E16"/>
  </mergeCells>
  <phoneticPr fontId="2" type="noConversion"/>
  <pageMargins left="0.55118110236220474" right="0.35433070866141736" top="0.78740157480314965" bottom="0.39370078740157483" header="0.6692913385826772" footer="0.19685039370078741"/>
  <pageSetup paperSize="9" scale="47" orientation="landscape"/>
  <headerFooter alignWithMargins="0">
    <oddHeader>&amp;C&amp;"Arial,Bold"&amp;14FPS Registration System
Quality Registration</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7"/>
  <sheetViews>
    <sheetView zoomScale="58" zoomScaleNormal="75" zoomScaleSheetLayoutView="75" workbookViewId="0">
      <selection activeCell="D4" sqref="D4"/>
    </sheetView>
  </sheetViews>
  <sheetFormatPr defaultColWidth="9.140625" defaultRowHeight="18" x14ac:dyDescent="0.25"/>
  <cols>
    <col min="1" max="1" width="10.42578125" style="8" customWidth="1"/>
    <col min="2" max="2" width="19.85546875" style="8" customWidth="1"/>
    <col min="3" max="3" width="17.85546875" style="8" customWidth="1"/>
    <col min="4" max="4" width="25.85546875" style="8" customWidth="1"/>
    <col min="5" max="5" width="23.85546875" style="8" customWidth="1"/>
    <col min="6" max="6" width="21.7109375" style="8" customWidth="1"/>
    <col min="7" max="7" width="23" style="8" customWidth="1"/>
    <col min="8" max="8" width="23.85546875" style="8" customWidth="1"/>
    <col min="9" max="9" width="12.42578125" style="8" customWidth="1"/>
    <col min="10" max="10" width="9.28515625" style="8" bestFit="1" customWidth="1"/>
    <col min="11" max="12" width="11.42578125" style="8" customWidth="1"/>
    <col min="13" max="13" width="13.140625" style="8" customWidth="1"/>
    <col min="14" max="14" width="75" style="10" customWidth="1"/>
    <col min="15" max="16384" width="9.140625" style="11"/>
  </cols>
  <sheetData>
    <row r="1" spans="1:14" s="9" customFormat="1" ht="75" customHeight="1" x14ac:dyDescent="0.2">
      <c r="A1" s="57" t="s">
        <v>307</v>
      </c>
      <c r="B1" s="58"/>
      <c r="C1" s="58"/>
      <c r="D1" s="58"/>
      <c r="E1" s="58"/>
      <c r="F1" s="58"/>
      <c r="G1" s="58"/>
      <c r="H1" s="58"/>
      <c r="I1" s="58"/>
      <c r="J1" s="58"/>
      <c r="K1" s="58"/>
      <c r="L1" s="58"/>
      <c r="M1" s="58"/>
      <c r="N1" s="58"/>
    </row>
    <row r="2" spans="1:14" s="19" customFormat="1" ht="69" customHeight="1" x14ac:dyDescent="0.2">
      <c r="A2" s="7" t="s">
        <v>0</v>
      </c>
      <c r="B2" s="7" t="s">
        <v>1</v>
      </c>
      <c r="C2" s="7" t="s">
        <v>2</v>
      </c>
      <c r="D2" s="56" t="s">
        <v>10</v>
      </c>
      <c r="E2" s="56"/>
      <c r="F2" s="56"/>
      <c r="G2" s="56"/>
      <c r="H2" s="56"/>
      <c r="I2" s="7" t="s">
        <v>12</v>
      </c>
      <c r="J2" s="7" t="s">
        <v>3</v>
      </c>
      <c r="K2" s="7" t="s">
        <v>4</v>
      </c>
      <c r="L2" s="7" t="s">
        <v>13</v>
      </c>
      <c r="M2" s="7" t="s">
        <v>15</v>
      </c>
      <c r="N2" s="7" t="s">
        <v>75</v>
      </c>
    </row>
    <row r="3" spans="1:14" s="19" customFormat="1" ht="121.5" customHeight="1" x14ac:dyDescent="0.2">
      <c r="A3" s="7" t="s">
        <v>335</v>
      </c>
      <c r="B3" s="7" t="s">
        <v>161</v>
      </c>
      <c r="C3" s="7" t="s">
        <v>452</v>
      </c>
      <c r="D3" s="7" t="s">
        <v>21</v>
      </c>
      <c r="E3" s="7" t="s">
        <v>177</v>
      </c>
      <c r="F3" s="7" t="s">
        <v>24</v>
      </c>
      <c r="G3" s="7" t="s">
        <v>296</v>
      </c>
      <c r="H3" s="7" t="s">
        <v>163</v>
      </c>
      <c r="I3" s="7"/>
      <c r="J3" s="21"/>
      <c r="K3" s="21"/>
      <c r="L3" s="21"/>
      <c r="M3" s="21"/>
      <c r="N3" s="23" t="s">
        <v>181</v>
      </c>
    </row>
    <row r="4" spans="1:14" s="19" customFormat="1" ht="37.5" customHeight="1" x14ac:dyDescent="0.2">
      <c r="A4" s="7" t="s">
        <v>22</v>
      </c>
      <c r="B4" s="7" t="s">
        <v>3</v>
      </c>
      <c r="C4" s="7" t="s">
        <v>20</v>
      </c>
      <c r="D4" s="7">
        <v>0</v>
      </c>
      <c r="E4" s="7"/>
      <c r="F4" s="7"/>
      <c r="G4" s="7"/>
      <c r="H4" s="7"/>
      <c r="I4" s="7">
        <v>8</v>
      </c>
      <c r="J4" s="21">
        <f t="shared" ref="J4:J9" si="0">SUM(D4:H4)</f>
        <v>0</v>
      </c>
      <c r="K4" s="21">
        <v>10</v>
      </c>
      <c r="L4" s="21">
        <f t="shared" ref="L4:L9" si="1">I4*K4</f>
        <v>80</v>
      </c>
      <c r="M4" s="21">
        <f t="shared" ref="M4:M9" si="2">J4*K4</f>
        <v>0</v>
      </c>
      <c r="N4" s="23" t="s">
        <v>23</v>
      </c>
    </row>
    <row r="5" spans="1:14" s="19" customFormat="1" ht="37.5" customHeight="1" x14ac:dyDescent="0.2">
      <c r="A5" s="7" t="s">
        <v>22</v>
      </c>
      <c r="B5" s="7" t="s">
        <v>3</v>
      </c>
      <c r="C5" s="7" t="s">
        <v>159</v>
      </c>
      <c r="D5" s="7">
        <v>0</v>
      </c>
      <c r="E5" s="7"/>
      <c r="F5" s="7"/>
      <c r="G5" s="7"/>
      <c r="H5" s="7"/>
      <c r="I5" s="7">
        <v>8</v>
      </c>
      <c r="J5" s="21">
        <f t="shared" si="0"/>
        <v>0</v>
      </c>
      <c r="K5" s="21">
        <v>10</v>
      </c>
      <c r="L5" s="21">
        <f t="shared" si="1"/>
        <v>80</v>
      </c>
      <c r="M5" s="21">
        <f t="shared" si="2"/>
        <v>0</v>
      </c>
      <c r="N5" s="23" t="s">
        <v>23</v>
      </c>
    </row>
    <row r="6" spans="1:14" s="19" customFormat="1" ht="37.5" customHeight="1" x14ac:dyDescent="0.2">
      <c r="A6" s="7" t="s">
        <v>22</v>
      </c>
      <c r="B6" s="7" t="s">
        <v>3</v>
      </c>
      <c r="C6" s="7" t="s">
        <v>295</v>
      </c>
      <c r="D6" s="7">
        <v>0</v>
      </c>
      <c r="E6" s="7"/>
      <c r="F6" s="7"/>
      <c r="G6" s="7"/>
      <c r="H6" s="39" t="s">
        <v>5</v>
      </c>
      <c r="I6" s="43">
        <v>6</v>
      </c>
      <c r="J6" s="21">
        <f t="shared" si="0"/>
        <v>0</v>
      </c>
      <c r="K6" s="21">
        <v>10</v>
      </c>
      <c r="L6" s="21">
        <f t="shared" si="1"/>
        <v>60</v>
      </c>
      <c r="M6" s="21">
        <f t="shared" si="2"/>
        <v>0</v>
      </c>
      <c r="N6" s="23" t="s">
        <v>23</v>
      </c>
    </row>
    <row r="7" spans="1:14" s="19" customFormat="1" ht="37.5" customHeight="1" x14ac:dyDescent="0.2">
      <c r="A7" s="7" t="s">
        <v>22</v>
      </c>
      <c r="B7" s="7" t="s">
        <v>3</v>
      </c>
      <c r="C7" s="7" t="s">
        <v>160</v>
      </c>
      <c r="D7" s="7">
        <v>0</v>
      </c>
      <c r="E7" s="7"/>
      <c r="F7" s="7"/>
      <c r="G7" s="7"/>
      <c r="H7" s="7"/>
      <c r="I7" s="7">
        <v>8</v>
      </c>
      <c r="J7" s="21">
        <f t="shared" si="0"/>
        <v>0</v>
      </c>
      <c r="K7" s="21">
        <v>10</v>
      </c>
      <c r="L7" s="21">
        <f t="shared" si="1"/>
        <v>80</v>
      </c>
      <c r="M7" s="21">
        <f t="shared" si="2"/>
        <v>0</v>
      </c>
      <c r="N7" s="23" t="s">
        <v>23</v>
      </c>
    </row>
    <row r="8" spans="1:14" s="42" customFormat="1" ht="37.5" customHeight="1" x14ac:dyDescent="0.2">
      <c r="A8" s="39" t="s">
        <v>383</v>
      </c>
      <c r="B8" s="39" t="s">
        <v>3</v>
      </c>
      <c r="C8" s="39" t="s">
        <v>384</v>
      </c>
      <c r="D8" s="39">
        <v>0</v>
      </c>
      <c r="E8" s="39"/>
      <c r="F8" s="39"/>
      <c r="G8" s="39"/>
      <c r="H8" s="39" t="s">
        <v>5</v>
      </c>
      <c r="I8" s="39">
        <v>6</v>
      </c>
      <c r="J8" s="40">
        <f t="shared" si="0"/>
        <v>0</v>
      </c>
      <c r="K8" s="40">
        <v>5</v>
      </c>
      <c r="L8" s="40">
        <f t="shared" si="1"/>
        <v>30</v>
      </c>
      <c r="M8" s="40">
        <f t="shared" si="2"/>
        <v>0</v>
      </c>
      <c r="N8" s="41" t="s">
        <v>23</v>
      </c>
    </row>
    <row r="9" spans="1:14" s="42" customFormat="1" ht="37.5" customHeight="1" x14ac:dyDescent="0.2">
      <c r="A9" s="39" t="s">
        <v>385</v>
      </c>
      <c r="B9" s="39" t="s">
        <v>3</v>
      </c>
      <c r="C9" s="39" t="s">
        <v>385</v>
      </c>
      <c r="D9" s="39">
        <v>0</v>
      </c>
      <c r="E9" s="39"/>
      <c r="F9" s="39"/>
      <c r="G9" s="39"/>
      <c r="H9" s="39" t="s">
        <v>5</v>
      </c>
      <c r="I9" s="39">
        <v>6</v>
      </c>
      <c r="J9" s="40">
        <f t="shared" si="0"/>
        <v>0</v>
      </c>
      <c r="K9" s="40">
        <v>2</v>
      </c>
      <c r="L9" s="40">
        <f t="shared" si="1"/>
        <v>12</v>
      </c>
      <c r="M9" s="40">
        <f t="shared" si="2"/>
        <v>0</v>
      </c>
      <c r="N9" s="41" t="s">
        <v>23</v>
      </c>
    </row>
    <row r="10" spans="1:14" s="19" customFormat="1" ht="126" x14ac:dyDescent="0.2">
      <c r="A10" s="7" t="s">
        <v>336</v>
      </c>
      <c r="B10" s="7" t="s">
        <v>161</v>
      </c>
      <c r="C10" s="7" t="s">
        <v>7</v>
      </c>
      <c r="D10" s="7" t="s">
        <v>26</v>
      </c>
      <c r="E10" s="7" t="s">
        <v>327</v>
      </c>
      <c r="F10" s="7" t="s">
        <v>282</v>
      </c>
      <c r="G10" s="7" t="s">
        <v>386</v>
      </c>
      <c r="H10" s="7" t="s">
        <v>376</v>
      </c>
      <c r="I10" s="7"/>
      <c r="J10" s="21"/>
      <c r="K10" s="21"/>
      <c r="L10" s="21"/>
      <c r="M10" s="21"/>
      <c r="N10" s="23"/>
    </row>
    <row r="11" spans="1:14" s="19" customFormat="1" ht="27" customHeight="1" x14ac:dyDescent="0.2">
      <c r="A11" s="7" t="s">
        <v>22</v>
      </c>
      <c r="B11" s="7" t="s">
        <v>3</v>
      </c>
      <c r="C11" s="7" t="s">
        <v>20</v>
      </c>
      <c r="D11" s="7">
        <v>0</v>
      </c>
      <c r="E11" s="7"/>
      <c r="F11" s="7"/>
      <c r="G11" s="7"/>
      <c r="H11" s="7"/>
      <c r="I11" s="7">
        <v>8</v>
      </c>
      <c r="J11" s="21">
        <f t="shared" ref="J11:J16" si="3">SUM(D11:H11)</f>
        <v>0</v>
      </c>
      <c r="K11" s="21">
        <v>2</v>
      </c>
      <c r="L11" s="21">
        <f t="shared" ref="L11:L16" si="4">I11*K11</f>
        <v>16</v>
      </c>
      <c r="M11" s="21">
        <f t="shared" ref="M11:M16" si="5">J11*K11</f>
        <v>0</v>
      </c>
      <c r="N11" s="23"/>
    </row>
    <row r="12" spans="1:14" s="19" customFormat="1" ht="54" customHeight="1" x14ac:dyDescent="0.2">
      <c r="A12" s="7" t="s">
        <v>22</v>
      </c>
      <c r="B12" s="7" t="s">
        <v>3</v>
      </c>
      <c r="C12" s="21" t="s">
        <v>448</v>
      </c>
      <c r="D12" s="7">
        <v>0</v>
      </c>
      <c r="E12" s="7"/>
      <c r="F12" s="7"/>
      <c r="G12" s="7"/>
      <c r="H12" s="7"/>
      <c r="I12" s="7">
        <v>8</v>
      </c>
      <c r="J12" s="21">
        <f t="shared" si="3"/>
        <v>0</v>
      </c>
      <c r="K12" s="21">
        <v>2</v>
      </c>
      <c r="L12" s="21">
        <f t="shared" si="4"/>
        <v>16</v>
      </c>
      <c r="M12" s="21">
        <f t="shared" si="5"/>
        <v>0</v>
      </c>
      <c r="N12" s="23"/>
    </row>
    <row r="13" spans="1:14" s="19" customFormat="1" ht="27.75" customHeight="1" x14ac:dyDescent="0.2">
      <c r="A13" s="7" t="s">
        <v>22</v>
      </c>
      <c r="B13" s="7" t="s">
        <v>3</v>
      </c>
      <c r="C13" s="7" t="s">
        <v>295</v>
      </c>
      <c r="D13" s="7">
        <v>0</v>
      </c>
      <c r="E13" s="43" t="s">
        <v>5</v>
      </c>
      <c r="F13" s="7"/>
      <c r="G13" s="7"/>
      <c r="H13" s="7"/>
      <c r="I13" s="7">
        <v>6</v>
      </c>
      <c r="J13" s="21">
        <f t="shared" si="3"/>
        <v>0</v>
      </c>
      <c r="K13" s="21">
        <v>2</v>
      </c>
      <c r="L13" s="21">
        <f t="shared" si="4"/>
        <v>12</v>
      </c>
      <c r="M13" s="21">
        <f t="shared" si="5"/>
        <v>0</v>
      </c>
      <c r="N13" s="23"/>
    </row>
    <row r="14" spans="1:14" s="19" customFormat="1" ht="27" customHeight="1" x14ac:dyDescent="0.2">
      <c r="A14" s="7" t="s">
        <v>22</v>
      </c>
      <c r="B14" s="7" t="s">
        <v>3</v>
      </c>
      <c r="C14" s="7" t="s">
        <v>160</v>
      </c>
      <c r="D14" s="7">
        <v>0</v>
      </c>
      <c r="E14" s="7"/>
      <c r="F14" s="7"/>
      <c r="G14" s="7"/>
      <c r="H14" s="7"/>
      <c r="I14" s="7">
        <v>8</v>
      </c>
      <c r="J14" s="21">
        <f t="shared" si="3"/>
        <v>0</v>
      </c>
      <c r="K14" s="21">
        <v>2</v>
      </c>
      <c r="L14" s="21">
        <f t="shared" si="4"/>
        <v>16</v>
      </c>
      <c r="M14" s="21">
        <f t="shared" si="5"/>
        <v>0</v>
      </c>
      <c r="N14" s="23"/>
    </row>
    <row r="15" spans="1:14" s="42" customFormat="1" ht="27" customHeight="1" x14ac:dyDescent="0.2">
      <c r="A15" s="39" t="s">
        <v>383</v>
      </c>
      <c r="B15" s="39" t="s">
        <v>3</v>
      </c>
      <c r="C15" s="39" t="s">
        <v>384</v>
      </c>
      <c r="D15" s="39">
        <v>0</v>
      </c>
      <c r="E15" s="39"/>
      <c r="F15" s="39"/>
      <c r="G15" s="39"/>
      <c r="H15" s="39"/>
      <c r="I15" s="39">
        <v>8</v>
      </c>
      <c r="J15" s="40">
        <f t="shared" si="3"/>
        <v>0</v>
      </c>
      <c r="K15" s="40">
        <v>1</v>
      </c>
      <c r="L15" s="40">
        <f t="shared" si="4"/>
        <v>8</v>
      </c>
      <c r="M15" s="40">
        <f t="shared" si="5"/>
        <v>0</v>
      </c>
      <c r="N15" s="41"/>
    </row>
    <row r="16" spans="1:14" s="42" customFormat="1" ht="27" customHeight="1" x14ac:dyDescent="0.2">
      <c r="A16" s="39" t="s">
        <v>385</v>
      </c>
      <c r="B16" s="39" t="s">
        <v>3</v>
      </c>
      <c r="C16" s="39" t="s">
        <v>385</v>
      </c>
      <c r="D16" s="39">
        <v>0</v>
      </c>
      <c r="E16" s="39" t="s">
        <v>5</v>
      </c>
      <c r="F16" s="39"/>
      <c r="G16" s="39"/>
      <c r="H16" s="39"/>
      <c r="I16" s="39">
        <v>6</v>
      </c>
      <c r="J16" s="40">
        <f t="shared" si="3"/>
        <v>0</v>
      </c>
      <c r="K16" s="40">
        <v>1</v>
      </c>
      <c r="L16" s="40">
        <f t="shared" si="4"/>
        <v>6</v>
      </c>
      <c r="M16" s="40">
        <f t="shared" si="5"/>
        <v>0</v>
      </c>
      <c r="N16" s="41"/>
    </row>
    <row r="17" spans="1:14" s="22" customFormat="1" ht="126" x14ac:dyDescent="0.2">
      <c r="A17" s="21" t="s">
        <v>337</v>
      </c>
      <c r="B17" s="21" t="s">
        <v>161</v>
      </c>
      <c r="C17" s="21" t="s">
        <v>27</v>
      </c>
      <c r="D17" s="21" t="s">
        <v>28</v>
      </c>
      <c r="E17" s="21" t="s">
        <v>387</v>
      </c>
      <c r="F17" s="21" t="s">
        <v>328</v>
      </c>
      <c r="G17" s="21" t="s">
        <v>158</v>
      </c>
      <c r="H17" s="21" t="s">
        <v>283</v>
      </c>
      <c r="I17" s="21"/>
      <c r="J17" s="21"/>
      <c r="K17" s="21"/>
      <c r="L17" s="21"/>
      <c r="M17" s="21"/>
      <c r="N17" s="24"/>
    </row>
    <row r="18" spans="1:14" s="22" customFormat="1" ht="27" customHeight="1" x14ac:dyDescent="0.2">
      <c r="A18" s="21" t="s">
        <v>22</v>
      </c>
      <c r="B18" s="21" t="s">
        <v>3</v>
      </c>
      <c r="C18" s="21" t="s">
        <v>20</v>
      </c>
      <c r="D18" s="21">
        <v>0</v>
      </c>
      <c r="E18" s="21"/>
      <c r="F18" s="21"/>
      <c r="G18" s="21"/>
      <c r="H18" s="21"/>
      <c r="I18" s="21">
        <v>8</v>
      </c>
      <c r="J18" s="21">
        <f>SUM(D18:H18)</f>
        <v>0</v>
      </c>
      <c r="K18" s="21">
        <v>8</v>
      </c>
      <c r="L18" s="21">
        <f>I18*K18</f>
        <v>64</v>
      </c>
      <c r="M18" s="21">
        <f>J18*K18</f>
        <v>0</v>
      </c>
      <c r="N18" s="24"/>
    </row>
    <row r="19" spans="1:14" s="19" customFormat="1" ht="27" customHeight="1" x14ac:dyDescent="0.2">
      <c r="A19" s="7" t="s">
        <v>22</v>
      </c>
      <c r="B19" s="7" t="s">
        <v>3</v>
      </c>
      <c r="C19" s="7" t="s">
        <v>159</v>
      </c>
      <c r="D19" s="7">
        <v>0</v>
      </c>
      <c r="E19" s="7"/>
      <c r="F19" s="7"/>
      <c r="G19" s="7"/>
      <c r="H19" s="7"/>
      <c r="I19" s="7">
        <v>8</v>
      </c>
      <c r="J19" s="21">
        <f t="shared" ref="J19:J32" si="6">SUM(D19:H19)</f>
        <v>0</v>
      </c>
      <c r="K19" s="21">
        <v>8</v>
      </c>
      <c r="L19" s="21">
        <f t="shared" ref="L19:L32" si="7">I19*K19</f>
        <v>64</v>
      </c>
      <c r="M19" s="21">
        <f t="shared" ref="M19:M32" si="8">J19*K19</f>
        <v>0</v>
      </c>
      <c r="N19" s="23"/>
    </row>
    <row r="20" spans="1:14" s="19" customFormat="1" ht="30.75" customHeight="1" x14ac:dyDescent="0.2">
      <c r="A20" s="7" t="s">
        <v>22</v>
      </c>
      <c r="B20" s="7" t="s">
        <v>3</v>
      </c>
      <c r="C20" s="7" t="s">
        <v>295</v>
      </c>
      <c r="D20" s="7">
        <v>0</v>
      </c>
      <c r="E20" s="7"/>
      <c r="F20" s="7"/>
      <c r="G20" s="43" t="s">
        <v>5</v>
      </c>
      <c r="H20" s="7"/>
      <c r="I20" s="7">
        <v>6</v>
      </c>
      <c r="J20" s="21">
        <f t="shared" si="6"/>
        <v>0</v>
      </c>
      <c r="K20" s="21">
        <v>8</v>
      </c>
      <c r="L20" s="21">
        <f t="shared" si="7"/>
        <v>48</v>
      </c>
      <c r="M20" s="21">
        <f>J20*K20</f>
        <v>0</v>
      </c>
      <c r="N20" s="23"/>
    </row>
    <row r="21" spans="1:14" s="19" customFormat="1" ht="27" customHeight="1" x14ac:dyDescent="0.2">
      <c r="A21" s="7" t="s">
        <v>22</v>
      </c>
      <c r="B21" s="7" t="s">
        <v>3</v>
      </c>
      <c r="C21" s="7" t="s">
        <v>160</v>
      </c>
      <c r="D21" s="7">
        <v>0</v>
      </c>
      <c r="E21" s="7"/>
      <c r="F21" s="7"/>
      <c r="G21" s="7"/>
      <c r="H21" s="7"/>
      <c r="I21" s="7">
        <v>8</v>
      </c>
      <c r="J21" s="21">
        <f t="shared" si="6"/>
        <v>0</v>
      </c>
      <c r="K21" s="21">
        <v>8</v>
      </c>
      <c r="L21" s="21">
        <f t="shared" si="7"/>
        <v>64</v>
      </c>
      <c r="M21" s="21">
        <f t="shared" si="8"/>
        <v>0</v>
      </c>
      <c r="N21" s="23"/>
    </row>
    <row r="22" spans="1:14" s="42" customFormat="1" ht="27" customHeight="1" x14ac:dyDescent="0.2">
      <c r="A22" s="39" t="s">
        <v>383</v>
      </c>
      <c r="B22" s="39" t="s">
        <v>3</v>
      </c>
      <c r="C22" s="39" t="s">
        <v>384</v>
      </c>
      <c r="D22" s="39">
        <v>0</v>
      </c>
      <c r="E22" s="39"/>
      <c r="F22" s="39"/>
      <c r="G22" s="39" t="s">
        <v>5</v>
      </c>
      <c r="H22" s="39"/>
      <c r="I22" s="39">
        <v>6</v>
      </c>
      <c r="J22" s="40">
        <f t="shared" si="6"/>
        <v>0</v>
      </c>
      <c r="K22" s="40">
        <v>4</v>
      </c>
      <c r="L22" s="40">
        <f t="shared" si="7"/>
        <v>24</v>
      </c>
      <c r="M22" s="40">
        <f t="shared" si="8"/>
        <v>0</v>
      </c>
      <c r="N22" s="41"/>
    </row>
    <row r="23" spans="1:14" s="42" customFormat="1" ht="27" customHeight="1" x14ac:dyDescent="0.2">
      <c r="A23" s="39" t="s">
        <v>385</v>
      </c>
      <c r="B23" s="39" t="s">
        <v>3</v>
      </c>
      <c r="C23" s="39" t="s">
        <v>385</v>
      </c>
      <c r="D23" s="39">
        <v>0</v>
      </c>
      <c r="E23" s="39"/>
      <c r="F23" s="39"/>
      <c r="G23" s="39" t="s">
        <v>5</v>
      </c>
      <c r="H23" s="39"/>
      <c r="I23" s="39">
        <v>6</v>
      </c>
      <c r="J23" s="40">
        <f t="shared" si="6"/>
        <v>0</v>
      </c>
      <c r="K23" s="40">
        <v>2</v>
      </c>
      <c r="L23" s="40">
        <f t="shared" si="7"/>
        <v>12</v>
      </c>
      <c r="M23" s="40">
        <f t="shared" si="8"/>
        <v>0</v>
      </c>
      <c r="N23" s="41"/>
    </row>
    <row r="24" spans="1:14" s="22" customFormat="1" ht="82.5" customHeight="1" x14ac:dyDescent="0.2">
      <c r="A24" s="21" t="s">
        <v>338</v>
      </c>
      <c r="B24" s="21" t="s">
        <v>161</v>
      </c>
      <c r="C24" s="21" t="s">
        <v>329</v>
      </c>
      <c r="D24" s="21" t="s">
        <v>21</v>
      </c>
      <c r="E24" s="21" t="s">
        <v>299</v>
      </c>
      <c r="F24" s="21" t="s">
        <v>262</v>
      </c>
      <c r="G24" s="21" t="s">
        <v>300</v>
      </c>
      <c r="H24" s="21" t="s">
        <v>430</v>
      </c>
      <c r="I24" s="21"/>
      <c r="J24" s="21"/>
      <c r="K24" s="21"/>
      <c r="L24" s="21"/>
      <c r="M24" s="21"/>
      <c r="N24" s="24"/>
    </row>
    <row r="25" spans="1:14" s="22" customFormat="1" ht="27" customHeight="1" x14ac:dyDescent="0.2">
      <c r="A25" s="21" t="s">
        <v>22</v>
      </c>
      <c r="B25" s="21" t="s">
        <v>3</v>
      </c>
      <c r="C25" s="21" t="s">
        <v>20</v>
      </c>
      <c r="D25" s="21">
        <v>0</v>
      </c>
      <c r="E25" s="21"/>
      <c r="F25" s="21"/>
      <c r="G25" s="21"/>
      <c r="H25" s="21"/>
      <c r="I25" s="21">
        <v>8</v>
      </c>
      <c r="J25" s="21">
        <f t="shared" si="6"/>
        <v>0</v>
      </c>
      <c r="K25" s="21">
        <v>3</v>
      </c>
      <c r="L25" s="21">
        <f t="shared" si="7"/>
        <v>24</v>
      </c>
      <c r="M25" s="21">
        <f t="shared" si="8"/>
        <v>0</v>
      </c>
      <c r="N25" s="24"/>
    </row>
    <row r="26" spans="1:14" s="19" customFormat="1" ht="27" customHeight="1" x14ac:dyDescent="0.2">
      <c r="A26" s="7" t="s">
        <v>22</v>
      </c>
      <c r="B26" s="7" t="s">
        <v>3</v>
      </c>
      <c r="C26" s="7" t="s">
        <v>159</v>
      </c>
      <c r="D26" s="7">
        <v>0</v>
      </c>
      <c r="E26" s="7"/>
      <c r="F26" s="7"/>
      <c r="G26" s="7"/>
      <c r="H26" s="7"/>
      <c r="I26" s="7">
        <v>8</v>
      </c>
      <c r="J26" s="21">
        <f t="shared" si="6"/>
        <v>0</v>
      </c>
      <c r="K26" s="21">
        <v>3</v>
      </c>
      <c r="L26" s="21">
        <f t="shared" si="7"/>
        <v>24</v>
      </c>
      <c r="M26" s="21">
        <f t="shared" si="8"/>
        <v>0</v>
      </c>
      <c r="N26" s="23"/>
    </row>
    <row r="27" spans="1:14" s="19" customFormat="1" ht="37.5" customHeight="1" x14ac:dyDescent="0.2">
      <c r="A27" s="7" t="s">
        <v>22</v>
      </c>
      <c r="B27" s="7" t="s">
        <v>3</v>
      </c>
      <c r="C27" s="7" t="s">
        <v>295</v>
      </c>
      <c r="D27" s="7">
        <v>0</v>
      </c>
      <c r="E27" s="7"/>
      <c r="F27" s="7"/>
      <c r="G27" s="7"/>
      <c r="H27" s="7"/>
      <c r="I27" s="7">
        <v>8</v>
      </c>
      <c r="J27" s="21">
        <f t="shared" si="6"/>
        <v>0</v>
      </c>
      <c r="K27" s="21">
        <v>3</v>
      </c>
      <c r="L27" s="21">
        <f t="shared" si="7"/>
        <v>24</v>
      </c>
      <c r="M27" s="21">
        <f>J27*K27</f>
        <v>0</v>
      </c>
      <c r="N27" s="23"/>
    </row>
    <row r="28" spans="1:14" s="19" customFormat="1" ht="27" customHeight="1" x14ac:dyDescent="0.2">
      <c r="A28" s="7" t="s">
        <v>22</v>
      </c>
      <c r="B28" s="7" t="s">
        <v>3</v>
      </c>
      <c r="C28" s="7" t="s">
        <v>160</v>
      </c>
      <c r="D28" s="7">
        <v>0</v>
      </c>
      <c r="E28" s="7"/>
      <c r="F28" s="7"/>
      <c r="G28" s="7"/>
      <c r="H28" s="7"/>
      <c r="I28" s="7">
        <v>8</v>
      </c>
      <c r="J28" s="21">
        <f t="shared" si="6"/>
        <v>0</v>
      </c>
      <c r="K28" s="21">
        <v>3</v>
      </c>
      <c r="L28" s="21">
        <f t="shared" si="7"/>
        <v>24</v>
      </c>
      <c r="M28" s="21">
        <f t="shared" si="8"/>
        <v>0</v>
      </c>
      <c r="N28" s="23"/>
    </row>
    <row r="29" spans="1:14" s="42" customFormat="1" ht="27" customHeight="1" x14ac:dyDescent="0.2">
      <c r="A29" s="39" t="s">
        <v>383</v>
      </c>
      <c r="B29" s="39" t="s">
        <v>3</v>
      </c>
      <c r="C29" s="39" t="s">
        <v>384</v>
      </c>
      <c r="D29" s="39">
        <v>0</v>
      </c>
      <c r="E29" s="39"/>
      <c r="F29" s="39"/>
      <c r="G29" s="39"/>
      <c r="H29" s="39"/>
      <c r="I29" s="39">
        <v>8</v>
      </c>
      <c r="J29" s="40">
        <f t="shared" si="6"/>
        <v>0</v>
      </c>
      <c r="K29" s="40">
        <v>2</v>
      </c>
      <c r="L29" s="40">
        <f t="shared" si="7"/>
        <v>16</v>
      </c>
      <c r="M29" s="40">
        <f t="shared" si="8"/>
        <v>0</v>
      </c>
      <c r="N29" s="41"/>
    </row>
    <row r="30" spans="1:14" s="42" customFormat="1" ht="27" customHeight="1" x14ac:dyDescent="0.2">
      <c r="A30" s="39" t="s">
        <v>385</v>
      </c>
      <c r="B30" s="39" t="s">
        <v>3</v>
      </c>
      <c r="C30" s="39" t="s">
        <v>385</v>
      </c>
      <c r="D30" s="39">
        <v>0</v>
      </c>
      <c r="E30" s="39"/>
      <c r="F30" s="39"/>
      <c r="G30" s="39"/>
      <c r="H30" s="39"/>
      <c r="I30" s="39">
        <v>8</v>
      </c>
      <c r="J30" s="40">
        <f t="shared" si="6"/>
        <v>0</v>
      </c>
      <c r="K30" s="40">
        <v>1</v>
      </c>
      <c r="L30" s="40">
        <f t="shared" si="7"/>
        <v>8</v>
      </c>
      <c r="M30" s="40">
        <f t="shared" si="8"/>
        <v>0</v>
      </c>
      <c r="N30" s="41"/>
    </row>
    <row r="31" spans="1:14" s="19" customFormat="1" ht="96" customHeight="1" x14ac:dyDescent="0.2">
      <c r="A31" s="7" t="s">
        <v>339</v>
      </c>
      <c r="B31" s="21" t="s">
        <v>161</v>
      </c>
      <c r="C31" s="21" t="s">
        <v>162</v>
      </c>
      <c r="D31" s="7" t="s">
        <v>178</v>
      </c>
      <c r="E31" s="7" t="s">
        <v>302</v>
      </c>
      <c r="F31" s="7" t="s">
        <v>183</v>
      </c>
      <c r="G31" s="44" t="s">
        <v>301</v>
      </c>
      <c r="H31" s="7" t="s">
        <v>182</v>
      </c>
      <c r="I31" s="7"/>
      <c r="J31" s="21"/>
      <c r="K31" s="21"/>
      <c r="L31" s="21"/>
      <c r="M31" s="21"/>
      <c r="N31" s="23"/>
    </row>
    <row r="32" spans="1:14" s="19" customFormat="1" x14ac:dyDescent="0.2">
      <c r="A32" s="7" t="s">
        <v>22</v>
      </c>
      <c r="B32" s="7" t="s">
        <v>3</v>
      </c>
      <c r="C32" s="7" t="s">
        <v>22</v>
      </c>
      <c r="D32" s="7">
        <v>0</v>
      </c>
      <c r="E32" s="7"/>
      <c r="F32" s="7"/>
      <c r="G32" s="7"/>
      <c r="H32" s="7"/>
      <c r="I32" s="7">
        <v>8</v>
      </c>
      <c r="J32" s="21">
        <f t="shared" si="6"/>
        <v>0</v>
      </c>
      <c r="K32" s="21">
        <v>3</v>
      </c>
      <c r="L32" s="21">
        <f t="shared" si="7"/>
        <v>24</v>
      </c>
      <c r="M32" s="21">
        <f t="shared" si="8"/>
        <v>0</v>
      </c>
      <c r="N32" s="23"/>
    </row>
    <row r="33" spans="1:14" s="22" customFormat="1" ht="72" x14ac:dyDescent="0.2">
      <c r="A33" s="21" t="s">
        <v>340</v>
      </c>
      <c r="B33" s="21" t="s">
        <v>161</v>
      </c>
      <c r="C33" s="21" t="s">
        <v>57</v>
      </c>
      <c r="D33" s="21" t="s">
        <v>63</v>
      </c>
      <c r="E33" s="21" t="s">
        <v>66</v>
      </c>
      <c r="F33" s="21" t="s">
        <v>67</v>
      </c>
      <c r="G33" s="21" t="s">
        <v>65</v>
      </c>
      <c r="H33" s="21" t="s">
        <v>88</v>
      </c>
      <c r="I33" s="21"/>
      <c r="J33" s="21"/>
      <c r="K33" s="21"/>
      <c r="L33" s="21"/>
      <c r="M33" s="21"/>
      <c r="N33" s="24" t="s">
        <v>322</v>
      </c>
    </row>
    <row r="34" spans="1:14" s="22" customFormat="1" ht="27" customHeight="1" x14ac:dyDescent="0.2">
      <c r="A34" s="21" t="s">
        <v>22</v>
      </c>
      <c r="B34" s="21" t="s">
        <v>3</v>
      </c>
      <c r="C34" s="21" t="s">
        <v>20</v>
      </c>
      <c r="D34" s="21">
        <v>0</v>
      </c>
      <c r="E34" s="21"/>
      <c r="F34" s="21"/>
      <c r="G34" s="21"/>
      <c r="H34" s="21"/>
      <c r="I34" s="21">
        <v>8</v>
      </c>
      <c r="J34" s="21">
        <f t="shared" ref="J34:J39" si="9">SUM(D34:H34)</f>
        <v>0</v>
      </c>
      <c r="K34" s="21">
        <v>6</v>
      </c>
      <c r="L34" s="21">
        <f t="shared" ref="L34:L39" si="10">I34*K34</f>
        <v>48</v>
      </c>
      <c r="M34" s="21">
        <f t="shared" ref="M34:M39" si="11">J34*K34</f>
        <v>0</v>
      </c>
      <c r="N34" s="24"/>
    </row>
    <row r="35" spans="1:14" s="19" customFormat="1" ht="27" customHeight="1" x14ac:dyDescent="0.2">
      <c r="A35" s="7" t="s">
        <v>22</v>
      </c>
      <c r="B35" s="7" t="s">
        <v>3</v>
      </c>
      <c r="C35" s="7" t="s">
        <v>159</v>
      </c>
      <c r="D35" s="7">
        <v>0</v>
      </c>
      <c r="E35" s="7"/>
      <c r="F35" s="7"/>
      <c r="G35" s="7"/>
      <c r="H35" s="7"/>
      <c r="I35" s="7">
        <v>8</v>
      </c>
      <c r="J35" s="21">
        <f t="shared" si="9"/>
        <v>0</v>
      </c>
      <c r="K35" s="21">
        <v>6</v>
      </c>
      <c r="L35" s="21">
        <f t="shared" si="10"/>
        <v>48</v>
      </c>
      <c r="M35" s="21">
        <f t="shared" si="11"/>
        <v>0</v>
      </c>
      <c r="N35" s="23"/>
    </row>
    <row r="36" spans="1:14" s="19" customFormat="1" ht="37.5" customHeight="1" x14ac:dyDescent="0.2">
      <c r="A36" s="7" t="s">
        <v>22</v>
      </c>
      <c r="B36" s="7" t="s">
        <v>3</v>
      </c>
      <c r="C36" s="7" t="s">
        <v>295</v>
      </c>
      <c r="D36" s="7">
        <v>0</v>
      </c>
      <c r="E36" s="7"/>
      <c r="F36" s="7"/>
      <c r="G36" s="7"/>
      <c r="H36" s="7"/>
      <c r="I36" s="7">
        <v>8</v>
      </c>
      <c r="J36" s="21">
        <f t="shared" si="9"/>
        <v>0</v>
      </c>
      <c r="K36" s="21">
        <v>6</v>
      </c>
      <c r="L36" s="21">
        <f t="shared" si="10"/>
        <v>48</v>
      </c>
      <c r="M36" s="21">
        <f t="shared" si="11"/>
        <v>0</v>
      </c>
      <c r="N36" s="23"/>
    </row>
    <row r="37" spans="1:14" s="19" customFormat="1" ht="27" customHeight="1" x14ac:dyDescent="0.2">
      <c r="A37" s="7" t="s">
        <v>22</v>
      </c>
      <c r="B37" s="7" t="s">
        <v>3</v>
      </c>
      <c r="C37" s="7" t="s">
        <v>160</v>
      </c>
      <c r="D37" s="7">
        <v>0</v>
      </c>
      <c r="E37" s="7"/>
      <c r="F37" s="7"/>
      <c r="G37" s="7"/>
      <c r="H37" s="7"/>
      <c r="I37" s="7">
        <v>8</v>
      </c>
      <c r="J37" s="21">
        <f t="shared" si="9"/>
        <v>0</v>
      </c>
      <c r="K37" s="21">
        <v>6</v>
      </c>
      <c r="L37" s="21">
        <f t="shared" si="10"/>
        <v>48</v>
      </c>
      <c r="M37" s="21">
        <f t="shared" si="11"/>
        <v>0</v>
      </c>
      <c r="N37" s="23"/>
    </row>
    <row r="38" spans="1:14" s="42" customFormat="1" ht="27" customHeight="1" x14ac:dyDescent="0.2">
      <c r="A38" s="39" t="s">
        <v>383</v>
      </c>
      <c r="B38" s="39" t="s">
        <v>3</v>
      </c>
      <c r="C38" s="39" t="s">
        <v>384</v>
      </c>
      <c r="D38" s="39">
        <v>0</v>
      </c>
      <c r="E38" s="39"/>
      <c r="F38" s="39"/>
      <c r="G38" s="39"/>
      <c r="H38" s="39"/>
      <c r="I38" s="39">
        <v>8</v>
      </c>
      <c r="J38" s="40">
        <f t="shared" si="9"/>
        <v>0</v>
      </c>
      <c r="K38" s="40">
        <v>3</v>
      </c>
      <c r="L38" s="40">
        <f t="shared" si="10"/>
        <v>24</v>
      </c>
      <c r="M38" s="40">
        <f t="shared" si="11"/>
        <v>0</v>
      </c>
      <c r="N38" s="41"/>
    </row>
    <row r="39" spans="1:14" s="42" customFormat="1" ht="27" customHeight="1" x14ac:dyDescent="0.2">
      <c r="A39" s="39" t="s">
        <v>385</v>
      </c>
      <c r="B39" s="39" t="s">
        <v>3</v>
      </c>
      <c r="C39" s="39" t="s">
        <v>385</v>
      </c>
      <c r="D39" s="39">
        <v>0</v>
      </c>
      <c r="E39" s="39"/>
      <c r="F39" s="39"/>
      <c r="G39" s="39"/>
      <c r="H39" s="39"/>
      <c r="I39" s="39">
        <v>8</v>
      </c>
      <c r="J39" s="40">
        <f t="shared" si="9"/>
        <v>0</v>
      </c>
      <c r="K39" s="40">
        <v>0.5</v>
      </c>
      <c r="L39" s="40">
        <f t="shared" si="10"/>
        <v>4</v>
      </c>
      <c r="M39" s="40">
        <f t="shared" si="11"/>
        <v>0</v>
      </c>
      <c r="N39" s="41"/>
    </row>
    <row r="40" spans="1:14" s="22" customFormat="1" ht="36" x14ac:dyDescent="0.2">
      <c r="A40" s="21" t="s">
        <v>341</v>
      </c>
      <c r="B40" s="21" t="s">
        <v>161</v>
      </c>
      <c r="C40" s="21" t="s">
        <v>72</v>
      </c>
      <c r="D40" s="21"/>
      <c r="E40" s="21"/>
      <c r="F40" s="21"/>
      <c r="G40" s="21"/>
      <c r="H40" s="21"/>
      <c r="I40" s="21"/>
      <c r="J40" s="21"/>
      <c r="K40" s="21"/>
      <c r="L40" s="21"/>
      <c r="M40" s="21"/>
      <c r="N40" s="24" t="s">
        <v>129</v>
      </c>
    </row>
    <row r="41" spans="1:14" s="22" customFormat="1" x14ac:dyDescent="0.2">
      <c r="A41" s="21" t="s">
        <v>22</v>
      </c>
      <c r="B41" s="21" t="s">
        <v>3</v>
      </c>
      <c r="C41" s="21" t="s">
        <v>22</v>
      </c>
      <c r="D41" s="21">
        <v>0</v>
      </c>
      <c r="E41" s="21">
        <v>0</v>
      </c>
      <c r="F41" s="21">
        <v>0</v>
      </c>
      <c r="G41" s="21">
        <v>0</v>
      </c>
      <c r="H41" s="21">
        <v>0</v>
      </c>
      <c r="I41" s="21">
        <v>0</v>
      </c>
      <c r="J41" s="21">
        <f>SUM(D41:H41)</f>
        <v>0</v>
      </c>
      <c r="K41" s="21">
        <v>6</v>
      </c>
      <c r="L41" s="21">
        <f>I41*K41</f>
        <v>0</v>
      </c>
      <c r="M41" s="21">
        <f>J41*K41</f>
        <v>0</v>
      </c>
      <c r="N41" s="24"/>
    </row>
    <row r="42" spans="1:14" s="22" customFormat="1" ht="126" x14ac:dyDescent="0.2">
      <c r="A42" s="21" t="s">
        <v>342</v>
      </c>
      <c r="B42" s="21" t="s">
        <v>161</v>
      </c>
      <c r="C42" s="21" t="s">
        <v>29</v>
      </c>
      <c r="D42" s="21" t="s">
        <v>32</v>
      </c>
      <c r="E42" s="21" t="s">
        <v>37</v>
      </c>
      <c r="F42" s="21" t="s">
        <v>38</v>
      </c>
      <c r="G42" s="21" t="s">
        <v>184</v>
      </c>
      <c r="H42" s="21" t="s">
        <v>36</v>
      </c>
      <c r="I42" s="21"/>
      <c r="J42" s="21"/>
      <c r="K42" s="21"/>
      <c r="L42" s="21"/>
      <c r="M42" s="21"/>
      <c r="N42" s="24"/>
    </row>
    <row r="43" spans="1:14" s="22" customFormat="1" x14ac:dyDescent="0.2">
      <c r="A43" s="21" t="s">
        <v>22</v>
      </c>
      <c r="B43" s="21" t="s">
        <v>3</v>
      </c>
      <c r="C43" s="21"/>
      <c r="D43" s="21">
        <v>0</v>
      </c>
      <c r="E43" s="21"/>
      <c r="F43" s="21"/>
      <c r="G43" s="21"/>
      <c r="H43" s="21"/>
      <c r="I43" s="21">
        <v>8</v>
      </c>
      <c r="J43" s="21">
        <f>SUM(D43:H43)</f>
        <v>0</v>
      </c>
      <c r="K43" s="21">
        <v>3</v>
      </c>
      <c r="L43" s="21">
        <f>I43*K43</f>
        <v>24</v>
      </c>
      <c r="M43" s="21">
        <f>J43*K43</f>
        <v>0</v>
      </c>
      <c r="N43" s="24"/>
    </row>
    <row r="44" spans="1:14" s="22" customFormat="1" ht="126" x14ac:dyDescent="0.2">
      <c r="A44" s="21" t="s">
        <v>343</v>
      </c>
      <c r="B44" s="21" t="s">
        <v>161</v>
      </c>
      <c r="C44" s="21" t="s">
        <v>30</v>
      </c>
      <c r="D44" s="21" t="s">
        <v>31</v>
      </c>
      <c r="E44" s="21" t="s">
        <v>425</v>
      </c>
      <c r="F44" s="21" t="s">
        <v>39</v>
      </c>
      <c r="G44" s="21" t="s">
        <v>34</v>
      </c>
      <c r="H44" s="45" t="s">
        <v>440</v>
      </c>
      <c r="I44" s="21"/>
      <c r="J44" s="21"/>
      <c r="K44" s="21"/>
      <c r="L44" s="21"/>
      <c r="M44" s="21"/>
      <c r="N44" s="24" t="s">
        <v>33</v>
      </c>
    </row>
    <row r="45" spans="1:14" s="22" customFormat="1" x14ac:dyDescent="0.2">
      <c r="A45" s="21" t="s">
        <v>22</v>
      </c>
      <c r="B45" s="21" t="s">
        <v>3</v>
      </c>
      <c r="C45" s="21" t="s">
        <v>22</v>
      </c>
      <c r="D45" s="21">
        <v>0</v>
      </c>
      <c r="E45" s="21"/>
      <c r="F45" s="21"/>
      <c r="G45" s="21"/>
      <c r="H45" s="21"/>
      <c r="I45" s="21">
        <v>8</v>
      </c>
      <c r="J45" s="21">
        <f>SUM(D45:H45)</f>
        <v>0</v>
      </c>
      <c r="K45" s="21">
        <v>4</v>
      </c>
      <c r="L45" s="21">
        <f>I45*K45</f>
        <v>32</v>
      </c>
      <c r="M45" s="21">
        <f>J45*K45</f>
        <v>0</v>
      </c>
      <c r="N45" s="24"/>
    </row>
    <row r="46" spans="1:14" s="22" customFormat="1" ht="162" x14ac:dyDescent="0.2">
      <c r="A46" s="21" t="s">
        <v>344</v>
      </c>
      <c r="B46" s="21" t="s">
        <v>161</v>
      </c>
      <c r="C46" s="21" t="s">
        <v>69</v>
      </c>
      <c r="D46" s="21" t="s">
        <v>25</v>
      </c>
      <c r="E46" s="21" t="s">
        <v>40</v>
      </c>
      <c r="F46" s="21" t="s">
        <v>41</v>
      </c>
      <c r="G46" s="21" t="s">
        <v>130</v>
      </c>
      <c r="H46" s="21" t="s">
        <v>42</v>
      </c>
      <c r="I46" s="21"/>
      <c r="J46" s="21"/>
      <c r="K46" s="21"/>
      <c r="L46" s="21"/>
      <c r="M46" s="21"/>
      <c r="N46" s="24" t="s">
        <v>70</v>
      </c>
    </row>
    <row r="47" spans="1:14" s="22" customFormat="1" x14ac:dyDescent="0.2">
      <c r="A47" s="21" t="s">
        <v>22</v>
      </c>
      <c r="B47" s="21" t="s">
        <v>3</v>
      </c>
      <c r="C47" s="21" t="s">
        <v>22</v>
      </c>
      <c r="D47" s="21">
        <v>0</v>
      </c>
      <c r="E47" s="21"/>
      <c r="F47" s="21"/>
      <c r="G47" s="21"/>
      <c r="H47" s="21"/>
      <c r="I47" s="21">
        <v>8</v>
      </c>
      <c r="J47" s="21">
        <f>SUM(D47:H47)</f>
        <v>0</v>
      </c>
      <c r="K47" s="21">
        <v>2</v>
      </c>
      <c r="L47" s="21">
        <f>I47*K47</f>
        <v>16</v>
      </c>
      <c r="M47" s="21">
        <f>J47*K47</f>
        <v>0</v>
      </c>
      <c r="N47" s="24"/>
    </row>
    <row r="48" spans="1:14" s="22" customFormat="1" ht="72" x14ac:dyDescent="0.2">
      <c r="A48" s="21" t="s">
        <v>345</v>
      </c>
      <c r="B48" s="21" t="s">
        <v>161</v>
      </c>
      <c r="C48" s="21" t="s">
        <v>47</v>
      </c>
      <c r="D48" s="21" t="s">
        <v>49</v>
      </c>
      <c r="E48" s="21" t="s">
        <v>52</v>
      </c>
      <c r="F48" s="21" t="s">
        <v>51</v>
      </c>
      <c r="G48" s="21" t="s">
        <v>255</v>
      </c>
      <c r="H48" s="21" t="s">
        <v>256</v>
      </c>
      <c r="I48" s="21"/>
      <c r="J48" s="21"/>
      <c r="K48" s="21"/>
      <c r="L48" s="21"/>
      <c r="M48" s="21"/>
      <c r="N48" s="24" t="s">
        <v>70</v>
      </c>
    </row>
    <row r="49" spans="1:14" s="22" customFormat="1" x14ac:dyDescent="0.2">
      <c r="A49" s="21" t="s">
        <v>22</v>
      </c>
      <c r="B49" s="21" t="s">
        <v>3</v>
      </c>
      <c r="C49" s="21" t="s">
        <v>22</v>
      </c>
      <c r="D49" s="21">
        <v>0</v>
      </c>
      <c r="E49" s="21"/>
      <c r="F49" s="21"/>
      <c r="G49" s="21"/>
      <c r="H49" s="21"/>
      <c r="I49" s="21">
        <v>8</v>
      </c>
      <c r="J49" s="21">
        <f>SUM(D49:H49)</f>
        <v>0</v>
      </c>
      <c r="K49" s="21">
        <v>4</v>
      </c>
      <c r="L49" s="21">
        <f>I49*K49</f>
        <v>32</v>
      </c>
      <c r="M49" s="21">
        <f>J49*K49</f>
        <v>0</v>
      </c>
      <c r="N49" s="24"/>
    </row>
    <row r="50" spans="1:14" s="22" customFormat="1" ht="108" x14ac:dyDescent="0.2">
      <c r="A50" s="21" t="s">
        <v>346</v>
      </c>
      <c r="B50" s="21" t="s">
        <v>161</v>
      </c>
      <c r="C50" s="21" t="s">
        <v>48</v>
      </c>
      <c r="D50" s="21" t="s">
        <v>49</v>
      </c>
      <c r="E50" s="21" t="s">
        <v>426</v>
      </c>
      <c r="F50" s="21" t="s">
        <v>54</v>
      </c>
      <c r="G50" s="21" t="s">
        <v>64</v>
      </c>
      <c r="H50" s="46" t="s">
        <v>427</v>
      </c>
      <c r="I50" s="21"/>
      <c r="J50" s="21"/>
      <c r="K50" s="21"/>
      <c r="L50" s="21"/>
      <c r="M50" s="21"/>
      <c r="N50" s="24" t="s">
        <v>70</v>
      </c>
    </row>
    <row r="51" spans="1:14" s="22" customFormat="1" x14ac:dyDescent="0.2">
      <c r="A51" s="21" t="s">
        <v>22</v>
      </c>
      <c r="B51" s="21" t="s">
        <v>3</v>
      </c>
      <c r="C51" s="21" t="s">
        <v>22</v>
      </c>
      <c r="D51" s="21">
        <v>0</v>
      </c>
      <c r="E51" s="21"/>
      <c r="F51" s="21"/>
      <c r="G51" s="21"/>
      <c r="H51" s="21"/>
      <c r="I51" s="21">
        <v>8</v>
      </c>
      <c r="J51" s="21">
        <f>SUM(D51:H51)</f>
        <v>0</v>
      </c>
      <c r="K51" s="21">
        <v>4</v>
      </c>
      <c r="L51" s="21">
        <f>I51*K51</f>
        <v>32</v>
      </c>
      <c r="M51" s="21">
        <f>J51*K51</f>
        <v>0</v>
      </c>
      <c r="N51" s="24"/>
    </row>
    <row r="52" spans="1:14" s="22" customFormat="1" ht="126" x14ac:dyDescent="0.2">
      <c r="A52" s="21" t="s">
        <v>347</v>
      </c>
      <c r="B52" s="21" t="s">
        <v>161</v>
      </c>
      <c r="C52" s="21" t="s">
        <v>71</v>
      </c>
      <c r="D52" s="21" t="s">
        <v>49</v>
      </c>
      <c r="E52" s="21" t="s">
        <v>258</v>
      </c>
      <c r="F52" s="21" t="s">
        <v>257</v>
      </c>
      <c r="G52" s="21" t="s">
        <v>131</v>
      </c>
      <c r="H52" s="21" t="s">
        <v>82</v>
      </c>
      <c r="I52" s="21"/>
      <c r="J52" s="21"/>
      <c r="K52" s="21"/>
      <c r="L52" s="21"/>
      <c r="M52" s="21"/>
      <c r="N52" s="24"/>
    </row>
    <row r="53" spans="1:14" s="22" customFormat="1" x14ac:dyDescent="0.2">
      <c r="A53" s="21" t="s">
        <v>22</v>
      </c>
      <c r="B53" s="21" t="s">
        <v>3</v>
      </c>
      <c r="C53" s="21" t="s">
        <v>22</v>
      </c>
      <c r="D53" s="21">
        <v>0</v>
      </c>
      <c r="E53" s="21"/>
      <c r="F53" s="21"/>
      <c r="G53" s="21"/>
      <c r="H53" s="21"/>
      <c r="I53" s="21">
        <v>8</v>
      </c>
      <c r="J53" s="21">
        <f>SUM(D53:H53)</f>
        <v>0</v>
      </c>
      <c r="K53" s="21">
        <v>4</v>
      </c>
      <c r="L53" s="21">
        <f>I53*K53</f>
        <v>32</v>
      </c>
      <c r="M53" s="21">
        <f>J53*K53</f>
        <v>0</v>
      </c>
      <c r="N53" s="24"/>
    </row>
    <row r="54" spans="1:14" s="22" customFormat="1" ht="108" x14ac:dyDescent="0.2">
      <c r="A54" s="21" t="s">
        <v>348</v>
      </c>
      <c r="B54" s="21" t="s">
        <v>161</v>
      </c>
      <c r="C54" s="21" t="s">
        <v>149</v>
      </c>
      <c r="D54" s="21" t="s">
        <v>171</v>
      </c>
      <c r="E54" s="21" t="s">
        <v>172</v>
      </c>
      <c r="F54" s="21" t="s">
        <v>173</v>
      </c>
      <c r="G54" s="21" t="s">
        <v>174</v>
      </c>
      <c r="H54" s="21" t="s">
        <v>175</v>
      </c>
      <c r="I54" s="21"/>
      <c r="J54" s="21"/>
      <c r="K54" s="21"/>
      <c r="L54" s="21"/>
      <c r="M54" s="21"/>
      <c r="N54" s="24" t="s">
        <v>176</v>
      </c>
    </row>
    <row r="55" spans="1:14" s="22" customFormat="1" x14ac:dyDescent="0.2">
      <c r="A55" s="21" t="s">
        <v>22</v>
      </c>
      <c r="B55" s="21" t="s">
        <v>3</v>
      </c>
      <c r="C55" s="21" t="s">
        <v>22</v>
      </c>
      <c r="D55" s="21">
        <v>0</v>
      </c>
      <c r="E55" s="21"/>
      <c r="F55" s="21"/>
      <c r="G55" s="21"/>
      <c r="H55" s="21"/>
      <c r="I55" s="21">
        <v>8</v>
      </c>
      <c r="J55" s="21">
        <f>SUM(D55:H55)</f>
        <v>0</v>
      </c>
      <c r="K55" s="21">
        <v>2</v>
      </c>
      <c r="L55" s="21">
        <f>I55*K55</f>
        <v>16</v>
      </c>
      <c r="M55" s="21">
        <f>J55*K55</f>
        <v>0</v>
      </c>
      <c r="N55" s="24"/>
    </row>
    <row r="56" spans="1:14" s="22" customFormat="1" ht="90" x14ac:dyDescent="0.2">
      <c r="A56" s="21" t="s">
        <v>349</v>
      </c>
      <c r="B56" s="21" t="s">
        <v>161</v>
      </c>
      <c r="C56" s="21" t="s">
        <v>148</v>
      </c>
      <c r="D56" s="21" t="s">
        <v>21</v>
      </c>
      <c r="E56" s="32" t="s">
        <v>436</v>
      </c>
      <c r="F56" s="21" t="s">
        <v>303</v>
      </c>
      <c r="G56" s="21" t="s">
        <v>326</v>
      </c>
      <c r="H56" s="46" t="s">
        <v>437</v>
      </c>
      <c r="I56" s="21"/>
      <c r="J56" s="21"/>
      <c r="K56" s="21"/>
      <c r="L56" s="21"/>
      <c r="M56" s="21"/>
      <c r="N56" s="24" t="s">
        <v>306</v>
      </c>
    </row>
    <row r="57" spans="1:14" s="22" customFormat="1" x14ac:dyDescent="0.2">
      <c r="A57" s="21" t="s">
        <v>22</v>
      </c>
      <c r="B57" s="21" t="s">
        <v>3</v>
      </c>
      <c r="C57" s="21" t="s">
        <v>22</v>
      </c>
      <c r="D57" s="21">
        <v>0</v>
      </c>
      <c r="E57" s="21"/>
      <c r="F57" s="21"/>
      <c r="G57" s="21"/>
      <c r="H57" s="21"/>
      <c r="I57" s="21">
        <v>8</v>
      </c>
      <c r="J57" s="21">
        <f>SUM(D57:H57)</f>
        <v>0</v>
      </c>
      <c r="K57" s="21">
        <v>4</v>
      </c>
      <c r="L57" s="21">
        <f>I57*K57</f>
        <v>32</v>
      </c>
      <c r="M57" s="21">
        <f>J57*K57</f>
        <v>0</v>
      </c>
      <c r="N57" s="24"/>
    </row>
    <row r="58" spans="1:14" s="22" customFormat="1" ht="90" x14ac:dyDescent="0.2">
      <c r="A58" s="48" t="s">
        <v>350</v>
      </c>
      <c r="B58" s="48" t="s">
        <v>161</v>
      </c>
      <c r="C58" s="48" t="s">
        <v>150</v>
      </c>
      <c r="D58" s="48" t="s">
        <v>49</v>
      </c>
      <c r="E58" s="49" t="s">
        <v>305</v>
      </c>
      <c r="F58" s="48" t="s">
        <v>151</v>
      </c>
      <c r="G58" s="48" t="s">
        <v>449</v>
      </c>
      <c r="H58" s="48" t="s">
        <v>450</v>
      </c>
      <c r="I58" s="48"/>
      <c r="J58" s="21"/>
      <c r="K58" s="21"/>
      <c r="L58" s="21"/>
      <c r="M58" s="21"/>
      <c r="N58" s="31" t="s">
        <v>304</v>
      </c>
    </row>
    <row r="59" spans="1:14" s="22" customFormat="1" x14ac:dyDescent="0.2">
      <c r="A59" s="21" t="s">
        <v>22</v>
      </c>
      <c r="B59" s="21" t="s">
        <v>3</v>
      </c>
      <c r="C59" s="21" t="s">
        <v>22</v>
      </c>
      <c r="D59" s="21">
        <v>0</v>
      </c>
      <c r="E59" s="21"/>
      <c r="F59" s="21"/>
      <c r="G59" s="21"/>
      <c r="H59" s="21"/>
      <c r="I59" s="21">
        <v>8</v>
      </c>
      <c r="J59" s="21">
        <f>SUM(D59:H59)</f>
        <v>0</v>
      </c>
      <c r="K59" s="21">
        <v>4</v>
      </c>
      <c r="L59" s="21">
        <f>I59*K59</f>
        <v>32</v>
      </c>
      <c r="M59" s="21">
        <f>J59*K59</f>
        <v>0</v>
      </c>
      <c r="N59" s="24"/>
    </row>
    <row r="60" spans="1:14" s="22" customFormat="1" ht="54" x14ac:dyDescent="0.2">
      <c r="A60" s="21" t="s">
        <v>351</v>
      </c>
      <c r="B60" s="21" t="s">
        <v>161</v>
      </c>
      <c r="C60" s="21" t="s">
        <v>165</v>
      </c>
      <c r="D60" s="21" t="s">
        <v>166</v>
      </c>
      <c r="E60" s="21"/>
      <c r="F60" s="21"/>
      <c r="G60" s="21"/>
      <c r="H60" s="21"/>
      <c r="I60" s="21"/>
      <c r="J60" s="21"/>
      <c r="K60" s="21"/>
      <c r="L60" s="21"/>
      <c r="M60" s="21"/>
      <c r="N60" s="28" t="s">
        <v>167</v>
      </c>
    </row>
    <row r="61" spans="1:14" s="22" customFormat="1" x14ac:dyDescent="0.2">
      <c r="A61" s="21" t="s">
        <v>22</v>
      </c>
      <c r="B61" s="21" t="s">
        <v>3</v>
      </c>
      <c r="C61" s="21" t="s">
        <v>22</v>
      </c>
      <c r="D61" s="21">
        <v>0</v>
      </c>
      <c r="E61" s="21"/>
      <c r="F61" s="21"/>
      <c r="G61" s="21"/>
      <c r="H61" s="21"/>
      <c r="I61" s="21">
        <v>8</v>
      </c>
      <c r="J61" s="21">
        <f>SUM(D61:H61)</f>
        <v>0</v>
      </c>
      <c r="K61" s="21">
        <v>8</v>
      </c>
      <c r="L61" s="21">
        <f>I61*K61</f>
        <v>64</v>
      </c>
      <c r="M61" s="21">
        <f>J61*K61</f>
        <v>0</v>
      </c>
      <c r="N61" s="24"/>
    </row>
    <row r="65" spans="1:13" x14ac:dyDescent="0.25">
      <c r="A65" s="59" t="s">
        <v>321</v>
      </c>
      <c r="B65" s="54"/>
      <c r="C65" s="54"/>
      <c r="D65" s="54"/>
      <c r="E65" s="54"/>
      <c r="K65" s="8">
        <v>0.13767599999999999</v>
      </c>
      <c r="L65" s="50" t="e">
        <f>SUM(L4,L11,L18,L25,L32,L34,L41,L43,L45,L47,L49,L51,L53,L55,L57,L59,L61,[1]General!L63)*K65</f>
        <v>#REF!</v>
      </c>
      <c r="M65" s="8">
        <f>SUM(M4,M11,M18,M25,M32,M34,M41,M43,M45,M47,M49,M51,M53,M55,M57,M59,M61,)</f>
        <v>0</v>
      </c>
    </row>
    <row r="67" spans="1:13" x14ac:dyDescent="0.25">
      <c r="A67" s="60" t="s">
        <v>14</v>
      </c>
      <c r="B67" s="60"/>
      <c r="C67" s="60"/>
      <c r="D67" s="60"/>
      <c r="E67" s="60"/>
      <c r="M67" s="26" t="e">
        <f>M65/L65</f>
        <v>#REF!</v>
      </c>
    </row>
  </sheetData>
  <mergeCells count="4">
    <mergeCell ref="D2:H2"/>
    <mergeCell ref="A1:N1"/>
    <mergeCell ref="A65:E65"/>
    <mergeCell ref="A67:E67"/>
  </mergeCells>
  <phoneticPr fontId="2" type="noConversion"/>
  <pageMargins left="0.55118110236220474" right="0.35433070866141736" top="0.78740157480314965" bottom="0.39370078740157483" header="0.47244094488188981" footer="0.19685039370078741"/>
  <pageSetup paperSize="9" scale="46" orientation="landscape" verticalDpi="300"/>
  <headerFooter alignWithMargins="0">
    <oddHeader>&amp;C&amp;"Arial,Bold"&amp;14FPS Registration System
Quality General</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45"/>
  <sheetViews>
    <sheetView zoomScale="58" zoomScaleNormal="75" zoomScaleSheetLayoutView="75" workbookViewId="0">
      <selection activeCell="C4" sqref="C4"/>
    </sheetView>
  </sheetViews>
  <sheetFormatPr defaultColWidth="9.140625" defaultRowHeight="18" x14ac:dyDescent="0.25"/>
  <cols>
    <col min="1" max="1" width="10.42578125" style="8" customWidth="1"/>
    <col min="2" max="2" width="21" style="8" customWidth="1"/>
    <col min="3" max="3" width="17.85546875" style="8" customWidth="1"/>
    <col min="4" max="4" width="25.85546875" style="8" customWidth="1"/>
    <col min="5" max="5" width="23.85546875" style="8" customWidth="1"/>
    <col min="6" max="6" width="21.7109375" style="8" customWidth="1"/>
    <col min="7" max="7" width="23" style="8" customWidth="1"/>
    <col min="8" max="8" width="23.85546875" style="8" customWidth="1"/>
    <col min="9" max="9" width="12.42578125" style="8" customWidth="1"/>
    <col min="10" max="10" width="9.28515625" style="8" bestFit="1" customWidth="1"/>
    <col min="11" max="12" width="11.42578125" style="8" customWidth="1"/>
    <col min="13" max="13" width="13.140625" style="8" customWidth="1"/>
    <col min="14" max="14" width="75" style="10" customWidth="1"/>
    <col min="15" max="16384" width="9.140625" style="11"/>
  </cols>
  <sheetData>
    <row r="1" spans="1:14" s="9" customFormat="1" ht="75" customHeight="1" x14ac:dyDescent="0.2">
      <c r="A1" s="57" t="s">
        <v>313</v>
      </c>
      <c r="B1" s="58"/>
      <c r="C1" s="58"/>
      <c r="D1" s="58"/>
      <c r="E1" s="58"/>
      <c r="F1" s="58"/>
      <c r="G1" s="58"/>
      <c r="H1" s="58"/>
      <c r="I1" s="58"/>
      <c r="J1" s="58"/>
      <c r="K1" s="58"/>
      <c r="L1" s="58"/>
      <c r="M1" s="58"/>
      <c r="N1" s="58"/>
    </row>
    <row r="2" spans="1:14" s="19" customFormat="1" ht="69" customHeight="1" x14ac:dyDescent="0.2">
      <c r="A2" s="7" t="s">
        <v>0</v>
      </c>
      <c r="B2" s="7" t="s">
        <v>1</v>
      </c>
      <c r="C2" s="7" t="s">
        <v>2</v>
      </c>
      <c r="D2" s="56" t="s">
        <v>10</v>
      </c>
      <c r="E2" s="56"/>
      <c r="F2" s="56"/>
      <c r="G2" s="56"/>
      <c r="H2" s="56"/>
      <c r="I2" s="7" t="s">
        <v>12</v>
      </c>
      <c r="J2" s="7" t="s">
        <v>3</v>
      </c>
      <c r="K2" s="7" t="s">
        <v>4</v>
      </c>
      <c r="L2" s="7" t="s">
        <v>13</v>
      </c>
      <c r="M2" s="7" t="s">
        <v>15</v>
      </c>
      <c r="N2" s="7" t="s">
        <v>75</v>
      </c>
    </row>
    <row r="3" spans="1:14" s="22" customFormat="1" ht="72" x14ac:dyDescent="0.2">
      <c r="A3" s="21" t="s">
        <v>388</v>
      </c>
      <c r="B3" s="21" t="s">
        <v>125</v>
      </c>
      <c r="C3" s="21" t="s">
        <v>57</v>
      </c>
      <c r="D3" s="21" t="s">
        <v>63</v>
      </c>
      <c r="E3" s="21" t="s">
        <v>66</v>
      </c>
      <c r="F3" s="21" t="s">
        <v>67</v>
      </c>
      <c r="G3" s="21" t="s">
        <v>65</v>
      </c>
      <c r="H3" s="21" t="s">
        <v>88</v>
      </c>
      <c r="I3" s="21"/>
      <c r="J3" s="21"/>
      <c r="K3" s="21"/>
      <c r="L3" s="21"/>
      <c r="M3" s="21"/>
      <c r="N3" s="24" t="s">
        <v>84</v>
      </c>
    </row>
    <row r="4" spans="1:14" s="22" customFormat="1" ht="36" x14ac:dyDescent="0.2">
      <c r="A4" s="21"/>
      <c r="B4" s="21" t="s">
        <v>3</v>
      </c>
      <c r="C4" s="21" t="s">
        <v>22</v>
      </c>
      <c r="D4" s="21">
        <v>0</v>
      </c>
      <c r="E4" s="21">
        <f>General!E34</f>
        <v>0</v>
      </c>
      <c r="F4" s="21">
        <f>General!F34</f>
        <v>0</v>
      </c>
      <c r="G4" s="21">
        <f>General!G34</f>
        <v>0</v>
      </c>
      <c r="H4" s="21">
        <f>General!H34</f>
        <v>0</v>
      </c>
      <c r="I4" s="21">
        <f>General!I34</f>
        <v>8</v>
      </c>
      <c r="J4" s="21">
        <f>SUM(D4:H4)</f>
        <v>0</v>
      </c>
      <c r="K4" s="21">
        <f>General!K34</f>
        <v>6</v>
      </c>
      <c r="L4" s="21">
        <f>I4*K4</f>
        <v>48</v>
      </c>
      <c r="M4" s="21">
        <f>J4*K4</f>
        <v>0</v>
      </c>
      <c r="N4" s="24" t="s">
        <v>232</v>
      </c>
    </row>
    <row r="5" spans="1:14" s="22" customFormat="1" ht="90" x14ac:dyDescent="0.2">
      <c r="A5" s="21" t="s">
        <v>389</v>
      </c>
      <c r="B5" s="21" t="s">
        <v>125</v>
      </c>
      <c r="C5" s="21" t="s">
        <v>72</v>
      </c>
      <c r="D5" s="21" t="s">
        <v>87</v>
      </c>
      <c r="E5" s="32" t="s">
        <v>192</v>
      </c>
      <c r="F5" s="21" t="s">
        <v>89</v>
      </c>
      <c r="G5" s="32" t="s">
        <v>190</v>
      </c>
      <c r="H5" s="21" t="s">
        <v>191</v>
      </c>
      <c r="I5" s="21"/>
      <c r="J5" s="21"/>
      <c r="K5" s="21"/>
      <c r="L5" s="21"/>
      <c r="M5" s="21"/>
      <c r="N5" s="24" t="s">
        <v>86</v>
      </c>
    </row>
    <row r="6" spans="1:14" s="22" customFormat="1" x14ac:dyDescent="0.2">
      <c r="A6" s="21"/>
      <c r="B6" s="21" t="s">
        <v>3</v>
      </c>
      <c r="C6" s="21" t="s">
        <v>22</v>
      </c>
      <c r="D6" s="21">
        <v>0</v>
      </c>
      <c r="E6" s="21"/>
      <c r="F6" s="21"/>
      <c r="G6" s="21"/>
      <c r="H6" s="21"/>
      <c r="I6" s="21">
        <v>8</v>
      </c>
      <c r="J6" s="21">
        <f>SUM(D6:H6)</f>
        <v>0</v>
      </c>
      <c r="K6" s="21">
        <v>8</v>
      </c>
      <c r="L6" s="21">
        <f>I6*K6</f>
        <v>64</v>
      </c>
      <c r="M6" s="21">
        <f>J6*K6</f>
        <v>0</v>
      </c>
      <c r="N6" s="24"/>
    </row>
    <row r="7" spans="1:14" s="22" customFormat="1" ht="162" customHeight="1" x14ac:dyDescent="0.2">
      <c r="A7" s="21" t="s">
        <v>390</v>
      </c>
      <c r="B7" s="21" t="s">
        <v>185</v>
      </c>
      <c r="C7" s="21" t="s">
        <v>186</v>
      </c>
      <c r="D7" s="21" t="s">
        <v>32</v>
      </c>
      <c r="E7" s="21" t="s">
        <v>37</v>
      </c>
      <c r="F7" s="21" t="s">
        <v>314</v>
      </c>
      <c r="G7" s="21" t="s">
        <v>315</v>
      </c>
      <c r="H7" s="21" t="s">
        <v>316</v>
      </c>
      <c r="I7" s="21"/>
      <c r="J7" s="21"/>
      <c r="K7" s="21"/>
      <c r="L7" s="21"/>
      <c r="M7" s="21"/>
      <c r="N7" s="24"/>
    </row>
    <row r="8" spans="1:14" s="22" customFormat="1" x14ac:dyDescent="0.2">
      <c r="A8" s="21"/>
      <c r="B8" s="21" t="s">
        <v>3</v>
      </c>
      <c r="C8" s="21"/>
      <c r="D8" s="21">
        <v>0</v>
      </c>
      <c r="E8" s="21"/>
      <c r="F8" s="21"/>
      <c r="G8" s="21"/>
      <c r="H8" s="21"/>
      <c r="I8" s="21">
        <v>8</v>
      </c>
      <c r="J8" s="21">
        <f>SUM(D8:H8)</f>
        <v>0</v>
      </c>
      <c r="K8" s="21">
        <v>3</v>
      </c>
      <c r="L8" s="21">
        <f>I8*K8</f>
        <v>24</v>
      </c>
      <c r="M8" s="21">
        <f>J8*K8</f>
        <v>0</v>
      </c>
      <c r="N8" s="24"/>
    </row>
    <row r="9" spans="1:14" s="22" customFormat="1" ht="108" x14ac:dyDescent="0.2">
      <c r="A9" s="21" t="s">
        <v>391</v>
      </c>
      <c r="B9" s="21" t="s">
        <v>125</v>
      </c>
      <c r="C9" s="21" t="s">
        <v>152</v>
      </c>
      <c r="D9" s="21" t="s">
        <v>45</v>
      </c>
      <c r="E9" s="21" t="s">
        <v>76</v>
      </c>
      <c r="F9" s="21" t="s">
        <v>43</v>
      </c>
      <c r="G9" s="21" t="s">
        <v>44</v>
      </c>
      <c r="H9" s="21" t="s">
        <v>46</v>
      </c>
      <c r="I9" s="21"/>
      <c r="J9" s="21"/>
      <c r="K9" s="21"/>
      <c r="L9" s="21"/>
      <c r="M9" s="21"/>
      <c r="N9" s="24" t="s">
        <v>83</v>
      </c>
    </row>
    <row r="10" spans="1:14" s="22" customFormat="1" x14ac:dyDescent="0.2">
      <c r="A10" s="21"/>
      <c r="B10" s="21" t="s">
        <v>3</v>
      </c>
      <c r="C10" s="21" t="s">
        <v>22</v>
      </c>
      <c r="D10" s="21">
        <v>0</v>
      </c>
      <c r="E10" s="21"/>
      <c r="F10" s="21"/>
      <c r="G10" s="21"/>
      <c r="H10" s="21"/>
      <c r="I10" s="21">
        <v>8</v>
      </c>
      <c r="J10" s="21">
        <f>SUM(D10:H10)</f>
        <v>0</v>
      </c>
      <c r="K10" s="21">
        <v>4</v>
      </c>
      <c r="L10" s="21">
        <f>I10*K10</f>
        <v>32</v>
      </c>
      <c r="M10" s="21">
        <f>J10*K10</f>
        <v>0</v>
      </c>
      <c r="N10" s="24"/>
    </row>
    <row r="11" spans="1:14" s="22" customFormat="1" ht="90" x14ac:dyDescent="0.2">
      <c r="A11" s="21" t="s">
        <v>392</v>
      </c>
      <c r="B11" s="21" t="s">
        <v>125</v>
      </c>
      <c r="C11" s="21" t="s">
        <v>47</v>
      </c>
      <c r="D11" s="21" t="s">
        <v>49</v>
      </c>
      <c r="E11" s="21" t="s">
        <v>52</v>
      </c>
      <c r="F11" s="21" t="s">
        <v>51</v>
      </c>
      <c r="G11" s="21" t="s">
        <v>50</v>
      </c>
      <c r="H11" s="21" t="s">
        <v>111</v>
      </c>
      <c r="I11" s="21"/>
      <c r="J11" s="21"/>
      <c r="K11" s="21"/>
      <c r="L11" s="21"/>
      <c r="M11" s="21"/>
      <c r="N11" s="24"/>
    </row>
    <row r="12" spans="1:14" s="22" customFormat="1" x14ac:dyDescent="0.2">
      <c r="A12" s="21"/>
      <c r="B12" s="21" t="s">
        <v>3</v>
      </c>
      <c r="C12" s="21" t="s">
        <v>22</v>
      </c>
      <c r="D12" s="21">
        <v>0</v>
      </c>
      <c r="E12" s="21"/>
      <c r="F12" s="21"/>
      <c r="G12" s="21"/>
      <c r="H12" s="21"/>
      <c r="I12" s="21">
        <v>8</v>
      </c>
      <c r="J12" s="21">
        <f>SUM(D12:H12)</f>
        <v>0</v>
      </c>
      <c r="K12" s="21">
        <v>4</v>
      </c>
      <c r="L12" s="21">
        <f>I12*K12</f>
        <v>32</v>
      </c>
      <c r="M12" s="21">
        <f>J12*K12</f>
        <v>0</v>
      </c>
      <c r="N12" s="24"/>
    </row>
    <row r="13" spans="1:14" s="22" customFormat="1" ht="90" x14ac:dyDescent="0.2">
      <c r="A13" s="21" t="s">
        <v>393</v>
      </c>
      <c r="B13" s="21" t="s">
        <v>125</v>
      </c>
      <c r="C13" s="21" t="s">
        <v>48</v>
      </c>
      <c r="D13" s="21" t="s">
        <v>49</v>
      </c>
      <c r="E13" s="21" t="s">
        <v>53</v>
      </c>
      <c r="F13" s="21" t="s">
        <v>55</v>
      </c>
      <c r="G13" s="21" t="s">
        <v>54</v>
      </c>
      <c r="H13" s="21" t="s">
        <v>64</v>
      </c>
      <c r="I13" s="21"/>
      <c r="J13" s="21"/>
      <c r="K13" s="21"/>
      <c r="L13" s="21"/>
      <c r="M13" s="21"/>
      <c r="N13" s="24"/>
    </row>
    <row r="14" spans="1:14" s="22" customFormat="1" x14ac:dyDescent="0.2">
      <c r="A14" s="21"/>
      <c r="B14" s="21" t="s">
        <v>3</v>
      </c>
      <c r="C14" s="21" t="s">
        <v>22</v>
      </c>
      <c r="D14" s="21">
        <v>0</v>
      </c>
      <c r="E14" s="21"/>
      <c r="F14" s="21"/>
      <c r="G14" s="21"/>
      <c r="H14" s="21"/>
      <c r="I14" s="21">
        <v>8</v>
      </c>
      <c r="J14" s="21">
        <f>SUM(D14:H14)</f>
        <v>0</v>
      </c>
      <c r="K14" s="21">
        <v>4</v>
      </c>
      <c r="L14" s="21">
        <f>I14*K14</f>
        <v>32</v>
      </c>
      <c r="M14" s="21">
        <f>J14*K14</f>
        <v>0</v>
      </c>
      <c r="N14" s="24"/>
    </row>
    <row r="15" spans="1:14" s="22" customFormat="1" ht="90" x14ac:dyDescent="0.2">
      <c r="A15" s="21" t="s">
        <v>394</v>
      </c>
      <c r="B15" s="21" t="s">
        <v>125</v>
      </c>
      <c r="C15" s="21" t="s">
        <v>112</v>
      </c>
      <c r="D15" s="21" t="s">
        <v>101</v>
      </c>
      <c r="E15" s="21" t="s">
        <v>114</v>
      </c>
      <c r="F15" s="21" t="s">
        <v>113</v>
      </c>
      <c r="G15" s="21" t="s">
        <v>115</v>
      </c>
      <c r="H15" s="21" t="s">
        <v>197</v>
      </c>
      <c r="I15" s="21"/>
      <c r="J15" s="21"/>
      <c r="K15" s="21"/>
      <c r="L15" s="21"/>
      <c r="M15" s="21"/>
      <c r="N15" s="24"/>
    </row>
    <row r="16" spans="1:14" s="22" customFormat="1" x14ac:dyDescent="0.2">
      <c r="A16" s="21"/>
      <c r="B16" s="21" t="s">
        <v>3</v>
      </c>
      <c r="C16" s="21" t="s">
        <v>22</v>
      </c>
      <c r="D16" s="21">
        <v>0</v>
      </c>
      <c r="E16" s="21"/>
      <c r="F16" s="21"/>
      <c r="G16" s="21"/>
      <c r="H16" s="21"/>
      <c r="I16" s="21">
        <v>8</v>
      </c>
      <c r="J16" s="21">
        <f>SUM(D16:H16)</f>
        <v>0</v>
      </c>
      <c r="K16" s="21">
        <v>2</v>
      </c>
      <c r="L16" s="21">
        <f>I16*K16</f>
        <v>16</v>
      </c>
      <c r="M16" s="21">
        <f>J16*K16</f>
        <v>0</v>
      </c>
      <c r="N16" s="24"/>
    </row>
    <row r="17" spans="1:71" s="20" customFormat="1" ht="90" x14ac:dyDescent="0.2">
      <c r="A17" s="21" t="s">
        <v>395</v>
      </c>
      <c r="B17" s="21" t="s">
        <v>125</v>
      </c>
      <c r="C17" s="21" t="s">
        <v>200</v>
      </c>
      <c r="D17" s="21" t="s">
        <v>77</v>
      </c>
      <c r="E17" s="21" t="s">
        <v>78</v>
      </c>
      <c r="F17" s="21" t="s">
        <v>79</v>
      </c>
      <c r="G17" s="21" t="s">
        <v>80</v>
      </c>
      <c r="H17" s="21" t="s">
        <v>92</v>
      </c>
      <c r="I17" s="21"/>
      <c r="J17" s="21"/>
      <c r="K17" s="21"/>
      <c r="L17" s="21"/>
      <c r="M17" s="21"/>
      <c r="N17" s="24" t="s">
        <v>85</v>
      </c>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1" s="22" customFormat="1" x14ac:dyDescent="0.2">
      <c r="A18" s="21"/>
      <c r="B18" s="21" t="s">
        <v>3</v>
      </c>
      <c r="C18" s="21"/>
      <c r="D18" s="21">
        <v>0</v>
      </c>
      <c r="E18" s="21"/>
      <c r="F18" s="21"/>
      <c r="G18" s="21"/>
      <c r="H18" s="21"/>
      <c r="I18" s="21">
        <v>8</v>
      </c>
      <c r="J18" s="21">
        <f>SUM(D18:H18)</f>
        <v>0</v>
      </c>
      <c r="K18" s="21">
        <v>10</v>
      </c>
      <c r="L18" s="21">
        <f>I18*K18</f>
        <v>80</v>
      </c>
      <c r="M18" s="21">
        <f>J18*K18</f>
        <v>0</v>
      </c>
      <c r="N18" s="24" t="s">
        <v>91</v>
      </c>
    </row>
    <row r="19" spans="1:71" s="22" customFormat="1" ht="90" x14ac:dyDescent="0.2">
      <c r="A19" s="21" t="s">
        <v>396</v>
      </c>
      <c r="B19" s="21" t="s">
        <v>125</v>
      </c>
      <c r="C19" s="21" t="s">
        <v>201</v>
      </c>
      <c r="D19" s="21" t="s">
        <v>81</v>
      </c>
      <c r="E19" s="21" t="s">
        <v>132</v>
      </c>
      <c r="F19" s="21" t="s">
        <v>284</v>
      </c>
      <c r="G19" s="21" t="s">
        <v>193</v>
      </c>
      <c r="H19" s="21" t="s">
        <v>194</v>
      </c>
      <c r="I19" s="21"/>
      <c r="J19" s="21"/>
      <c r="K19" s="21"/>
      <c r="L19" s="21"/>
      <c r="M19" s="21"/>
      <c r="N19" s="24" t="s">
        <v>90</v>
      </c>
    </row>
    <row r="20" spans="1:71" s="22" customFormat="1" x14ac:dyDescent="0.2">
      <c r="A20" s="21"/>
      <c r="B20" s="21" t="s">
        <v>3</v>
      </c>
      <c r="C20" s="21" t="s">
        <v>22</v>
      </c>
      <c r="D20" s="21">
        <v>0</v>
      </c>
      <c r="E20" s="21"/>
      <c r="F20" s="21"/>
      <c r="G20" s="21"/>
      <c r="H20" s="21"/>
      <c r="I20" s="21">
        <v>8</v>
      </c>
      <c r="J20" s="21">
        <f>SUM(D20:H20)</f>
        <v>0</v>
      </c>
      <c r="K20" s="21">
        <v>3</v>
      </c>
      <c r="L20" s="21">
        <f>I20*K20</f>
        <v>24</v>
      </c>
      <c r="M20" s="21">
        <f>J20*K20</f>
        <v>0</v>
      </c>
      <c r="N20" s="24"/>
    </row>
    <row r="21" spans="1:71" s="22" customFormat="1" ht="108" x14ac:dyDescent="0.2">
      <c r="A21" s="21" t="s">
        <v>397</v>
      </c>
      <c r="B21" s="21" t="s">
        <v>125</v>
      </c>
      <c r="C21" s="21" t="s">
        <v>202</v>
      </c>
      <c r="D21" s="21" t="s">
        <v>93</v>
      </c>
      <c r="E21" s="21" t="s">
        <v>94</v>
      </c>
      <c r="F21" s="21" t="s">
        <v>96</v>
      </c>
      <c r="G21" s="32" t="s">
        <v>95</v>
      </c>
      <c r="H21" s="21" t="s">
        <v>133</v>
      </c>
      <c r="I21" s="21"/>
      <c r="J21" s="21"/>
      <c r="K21" s="21"/>
      <c r="L21" s="21"/>
      <c r="M21" s="21"/>
      <c r="N21" s="24"/>
    </row>
    <row r="22" spans="1:71" s="22" customFormat="1" x14ac:dyDescent="0.2">
      <c r="A22" s="21"/>
      <c r="B22" s="21" t="s">
        <v>3</v>
      </c>
      <c r="C22" s="21" t="s">
        <v>22</v>
      </c>
      <c r="D22" s="21">
        <v>0</v>
      </c>
      <c r="E22" s="21"/>
      <c r="F22" s="21"/>
      <c r="G22" s="21"/>
      <c r="H22" s="21"/>
      <c r="I22" s="21">
        <v>8</v>
      </c>
      <c r="J22" s="21">
        <f>SUM(D22:H22)</f>
        <v>0</v>
      </c>
      <c r="K22" s="21">
        <v>6</v>
      </c>
      <c r="L22" s="21">
        <f>I22*K22</f>
        <v>48</v>
      </c>
      <c r="M22" s="21">
        <f>J22*K22</f>
        <v>0</v>
      </c>
      <c r="N22" s="24"/>
    </row>
    <row r="23" spans="1:71" s="22" customFormat="1" ht="72" x14ac:dyDescent="0.2">
      <c r="A23" s="21" t="s">
        <v>398</v>
      </c>
      <c r="B23" s="21" t="s">
        <v>125</v>
      </c>
      <c r="C23" s="21" t="s">
        <v>203</v>
      </c>
      <c r="D23" s="21" t="s">
        <v>97</v>
      </c>
      <c r="E23" s="21" t="s">
        <v>98</v>
      </c>
      <c r="F23" s="21" t="s">
        <v>99</v>
      </c>
      <c r="G23" s="32" t="s">
        <v>100</v>
      </c>
      <c r="H23" s="21" t="s">
        <v>134</v>
      </c>
      <c r="I23" s="21"/>
      <c r="J23" s="21"/>
      <c r="K23" s="21"/>
      <c r="L23" s="21"/>
      <c r="M23" s="21"/>
      <c r="N23" s="24"/>
    </row>
    <row r="24" spans="1:71" s="22" customFormat="1" x14ac:dyDescent="0.2">
      <c r="A24" s="21"/>
      <c r="B24" s="21" t="s">
        <v>3</v>
      </c>
      <c r="C24" s="21" t="s">
        <v>22</v>
      </c>
      <c r="D24" s="21">
        <v>0</v>
      </c>
      <c r="E24" s="21"/>
      <c r="F24" s="21"/>
      <c r="G24" s="21"/>
      <c r="H24" s="21"/>
      <c r="I24" s="21">
        <v>8</v>
      </c>
      <c r="J24" s="21">
        <f>SUM(D24:H24)</f>
        <v>0</v>
      </c>
      <c r="K24" s="21">
        <v>4</v>
      </c>
      <c r="L24" s="21">
        <f>I24*K24</f>
        <v>32</v>
      </c>
      <c r="M24" s="21">
        <f>J24*K24</f>
        <v>0</v>
      </c>
      <c r="N24" s="24"/>
    </row>
    <row r="25" spans="1:71" s="22" customFormat="1" ht="72" x14ac:dyDescent="0.2">
      <c r="A25" s="21" t="s">
        <v>399</v>
      </c>
      <c r="B25" s="21" t="s">
        <v>125</v>
      </c>
      <c r="C25" s="21" t="s">
        <v>204</v>
      </c>
      <c r="D25" s="21" t="s">
        <v>101</v>
      </c>
      <c r="E25" s="21" t="s">
        <v>102</v>
      </c>
      <c r="F25" s="21" t="s">
        <v>195</v>
      </c>
      <c r="G25" s="32" t="s">
        <v>135</v>
      </c>
      <c r="H25" s="21" t="s">
        <v>145</v>
      </c>
      <c r="I25" s="21"/>
      <c r="J25" s="21"/>
      <c r="K25" s="21"/>
      <c r="L25" s="21"/>
      <c r="M25" s="21"/>
      <c r="N25" s="24"/>
    </row>
    <row r="26" spans="1:71" s="22" customFormat="1" x14ac:dyDescent="0.2">
      <c r="A26" s="21"/>
      <c r="B26" s="21" t="s">
        <v>3</v>
      </c>
      <c r="C26" s="21" t="s">
        <v>22</v>
      </c>
      <c r="D26" s="21">
        <v>0</v>
      </c>
      <c r="E26" s="21"/>
      <c r="F26" s="21"/>
      <c r="G26" s="21"/>
      <c r="H26" s="21"/>
      <c r="I26" s="21">
        <v>8</v>
      </c>
      <c r="J26" s="21">
        <f>SUM(D26:H26)</f>
        <v>0</v>
      </c>
      <c r="K26" s="21">
        <v>5</v>
      </c>
      <c r="L26" s="21">
        <f t="shared" ref="L26:L34" si="0">I26*K26</f>
        <v>40</v>
      </c>
      <c r="M26" s="21">
        <f>J26*K26</f>
        <v>0</v>
      </c>
      <c r="N26" s="24"/>
    </row>
    <row r="27" spans="1:71" s="22" customFormat="1" ht="108" x14ac:dyDescent="0.2">
      <c r="A27" s="21" t="s">
        <v>400</v>
      </c>
      <c r="B27" s="21" t="s">
        <v>125</v>
      </c>
      <c r="C27" s="21" t="s">
        <v>205</v>
      </c>
      <c r="D27" s="21" t="s">
        <v>101</v>
      </c>
      <c r="E27" s="21" t="s">
        <v>103</v>
      </c>
      <c r="F27" s="21" t="s">
        <v>431</v>
      </c>
      <c r="G27" s="21" t="s">
        <v>146</v>
      </c>
      <c r="H27" s="46" t="s">
        <v>432</v>
      </c>
      <c r="I27" s="21"/>
      <c r="J27" s="21"/>
      <c r="K27" s="21"/>
      <c r="L27" s="21"/>
      <c r="M27" s="21"/>
    </row>
    <row r="28" spans="1:71" s="22" customFormat="1" x14ac:dyDescent="0.2">
      <c r="A28" s="21"/>
      <c r="B28" s="21" t="s">
        <v>3</v>
      </c>
      <c r="C28" s="21" t="s">
        <v>22</v>
      </c>
      <c r="D28" s="21">
        <v>0</v>
      </c>
      <c r="E28" s="21"/>
      <c r="F28" s="21"/>
      <c r="G28" s="21"/>
      <c r="H28" s="21"/>
      <c r="I28" s="21">
        <v>8</v>
      </c>
      <c r="J28" s="21">
        <f>SUM(D28:H28)</f>
        <v>0</v>
      </c>
      <c r="K28" s="21">
        <v>4</v>
      </c>
      <c r="L28" s="21">
        <f t="shared" si="0"/>
        <v>32</v>
      </c>
      <c r="M28" s="21">
        <f>J28*K28</f>
        <v>0</v>
      </c>
      <c r="N28" s="24"/>
    </row>
    <row r="29" spans="1:71" s="22" customFormat="1" ht="72" x14ac:dyDescent="0.2">
      <c r="A29" s="21" t="s">
        <v>401</v>
      </c>
      <c r="B29" s="21" t="s">
        <v>125</v>
      </c>
      <c r="C29" s="21" t="s">
        <v>206</v>
      </c>
      <c r="D29" s="21" t="s">
        <v>101</v>
      </c>
      <c r="E29" s="32" t="s">
        <v>136</v>
      </c>
      <c r="F29" s="21" t="s">
        <v>106</v>
      </c>
      <c r="G29" s="32" t="s">
        <v>107</v>
      </c>
      <c r="H29" s="21" t="s">
        <v>137</v>
      </c>
      <c r="I29" s="21"/>
      <c r="J29" s="21"/>
      <c r="K29" s="21"/>
      <c r="L29" s="21"/>
      <c r="M29" s="21"/>
      <c r="N29" s="24"/>
    </row>
    <row r="30" spans="1:71" s="22" customFormat="1" x14ac:dyDescent="0.2">
      <c r="A30" s="21"/>
      <c r="B30" s="21" t="s">
        <v>3</v>
      </c>
      <c r="C30" s="21" t="s">
        <v>22</v>
      </c>
      <c r="D30" s="21">
        <v>0</v>
      </c>
      <c r="E30" s="21"/>
      <c r="F30" s="21"/>
      <c r="G30" s="21"/>
      <c r="H30" s="21"/>
      <c r="I30" s="21">
        <v>8</v>
      </c>
      <c r="J30" s="21">
        <f>SUM(D30:H30)</f>
        <v>0</v>
      </c>
      <c r="K30" s="21">
        <v>3</v>
      </c>
      <c r="L30" s="21">
        <f t="shared" si="0"/>
        <v>24</v>
      </c>
      <c r="M30" s="21">
        <f>J30*K30</f>
        <v>0</v>
      </c>
      <c r="N30" s="24"/>
    </row>
    <row r="31" spans="1:71" s="22" customFormat="1" ht="90" x14ac:dyDescent="0.2">
      <c r="A31" s="21" t="s">
        <v>402</v>
      </c>
      <c r="B31" s="21" t="s">
        <v>125</v>
      </c>
      <c r="C31" s="21" t="s">
        <v>207</v>
      </c>
      <c r="D31" s="21" t="s">
        <v>101</v>
      </c>
      <c r="E31" s="40" t="s">
        <v>424</v>
      </c>
      <c r="F31" s="21" t="s">
        <v>441</v>
      </c>
      <c r="G31" s="32" t="s">
        <v>442</v>
      </c>
      <c r="H31" s="21" t="s">
        <v>377</v>
      </c>
      <c r="I31" s="21"/>
      <c r="J31" s="21"/>
      <c r="K31" s="21"/>
      <c r="L31" s="21"/>
      <c r="M31" s="21"/>
      <c r="N31" s="24"/>
    </row>
    <row r="32" spans="1:71" s="22" customFormat="1" x14ac:dyDescent="0.2">
      <c r="A32" s="21"/>
      <c r="B32" s="21" t="s">
        <v>3</v>
      </c>
      <c r="C32" s="21" t="s">
        <v>22</v>
      </c>
      <c r="D32" s="21">
        <v>0</v>
      </c>
      <c r="E32" s="21"/>
      <c r="F32" s="21"/>
      <c r="G32" s="21"/>
      <c r="H32" s="21"/>
      <c r="I32" s="21">
        <v>8</v>
      </c>
      <c r="J32" s="21">
        <f>SUM(D32:H32)</f>
        <v>0</v>
      </c>
      <c r="K32" s="45">
        <v>6</v>
      </c>
      <c r="L32" s="21">
        <f t="shared" si="0"/>
        <v>48</v>
      </c>
      <c r="M32" s="21">
        <f>J32*K32</f>
        <v>0</v>
      </c>
      <c r="N32" s="24"/>
    </row>
    <row r="33" spans="1:14" s="22" customFormat="1" ht="90" x14ac:dyDescent="0.2">
      <c r="A33" s="21" t="s">
        <v>403</v>
      </c>
      <c r="B33" s="21" t="s">
        <v>125</v>
      </c>
      <c r="C33" s="21" t="s">
        <v>208</v>
      </c>
      <c r="D33" s="21" t="s">
        <v>101</v>
      </c>
      <c r="E33" s="21" t="s">
        <v>108</v>
      </c>
      <c r="F33" s="21" t="s">
        <v>378</v>
      </c>
      <c r="G33" s="32" t="s">
        <v>109</v>
      </c>
      <c r="H33" s="21" t="s">
        <v>110</v>
      </c>
      <c r="I33" s="21"/>
      <c r="J33" s="21"/>
      <c r="K33" s="21"/>
      <c r="L33" s="21"/>
      <c r="M33" s="21"/>
      <c r="N33" s="24"/>
    </row>
    <row r="34" spans="1:14" s="22" customFormat="1" x14ac:dyDescent="0.2">
      <c r="A34" s="21"/>
      <c r="B34" s="21" t="s">
        <v>3</v>
      </c>
      <c r="C34" s="21" t="s">
        <v>22</v>
      </c>
      <c r="D34" s="21">
        <v>0</v>
      </c>
      <c r="E34" s="21"/>
      <c r="F34" s="21"/>
      <c r="G34" s="21"/>
      <c r="H34" s="21"/>
      <c r="I34" s="21">
        <v>8</v>
      </c>
      <c r="J34" s="21">
        <f>SUM(D34:H34)</f>
        <v>0</v>
      </c>
      <c r="K34" s="21">
        <v>2</v>
      </c>
      <c r="L34" s="21">
        <f t="shared" si="0"/>
        <v>16</v>
      </c>
      <c r="M34" s="21">
        <f>J34*K34</f>
        <v>0</v>
      </c>
      <c r="N34" s="24"/>
    </row>
    <row r="35" spans="1:14" s="22" customFormat="1" ht="90" x14ac:dyDescent="0.2">
      <c r="A35" s="21" t="s">
        <v>404</v>
      </c>
      <c r="B35" s="21" t="s">
        <v>125</v>
      </c>
      <c r="C35" s="21" t="s">
        <v>210</v>
      </c>
      <c r="D35" s="21" t="s">
        <v>101</v>
      </c>
      <c r="E35" s="21" t="s">
        <v>434</v>
      </c>
      <c r="F35" s="46" t="s">
        <v>435</v>
      </c>
      <c r="G35" s="32" t="s">
        <v>139</v>
      </c>
      <c r="H35" s="21" t="s">
        <v>196</v>
      </c>
      <c r="I35" s="21"/>
      <c r="J35" s="21"/>
      <c r="K35" s="21"/>
      <c r="L35" s="21"/>
      <c r="M35" s="21"/>
      <c r="N35" s="24"/>
    </row>
    <row r="36" spans="1:14" s="22" customFormat="1" x14ac:dyDescent="0.2">
      <c r="A36" s="21"/>
      <c r="B36" s="21" t="s">
        <v>3</v>
      </c>
      <c r="C36" s="21" t="s">
        <v>22</v>
      </c>
      <c r="D36" s="21">
        <v>0</v>
      </c>
      <c r="E36" s="21"/>
      <c r="F36" s="21"/>
      <c r="G36" s="21"/>
      <c r="H36" s="21"/>
      <c r="I36" s="21">
        <v>8</v>
      </c>
      <c r="J36" s="21">
        <f>SUM(D36:H36)</f>
        <v>0</v>
      </c>
      <c r="K36" s="21">
        <v>5</v>
      </c>
      <c r="L36" s="21">
        <f>I36*K36</f>
        <v>40</v>
      </c>
      <c r="M36" s="21">
        <f>J36*K36</f>
        <v>0</v>
      </c>
      <c r="N36" s="24"/>
    </row>
    <row r="37" spans="1:14" s="22" customFormat="1" ht="90" x14ac:dyDescent="0.2">
      <c r="A37" s="21" t="s">
        <v>405</v>
      </c>
      <c r="B37" s="21" t="s">
        <v>125</v>
      </c>
      <c r="C37" s="21" t="s">
        <v>209</v>
      </c>
      <c r="D37" s="21" t="s">
        <v>101</v>
      </c>
      <c r="E37" s="21" t="s">
        <v>140</v>
      </c>
      <c r="F37" s="21" t="s">
        <v>141</v>
      </c>
      <c r="G37" s="32" t="s">
        <v>142</v>
      </c>
      <c r="H37" s="21" t="s">
        <v>143</v>
      </c>
      <c r="I37" s="21"/>
      <c r="J37" s="21"/>
      <c r="K37" s="21"/>
      <c r="L37" s="21"/>
      <c r="M37" s="21"/>
      <c r="N37" s="24"/>
    </row>
    <row r="38" spans="1:14" s="22" customFormat="1" x14ac:dyDescent="0.2">
      <c r="A38" s="21"/>
      <c r="B38" s="21" t="s">
        <v>3</v>
      </c>
      <c r="C38" s="21" t="s">
        <v>22</v>
      </c>
      <c r="D38" s="21">
        <v>0</v>
      </c>
      <c r="E38" s="21"/>
      <c r="F38" s="21"/>
      <c r="G38" s="21"/>
      <c r="H38" s="21"/>
      <c r="I38" s="21">
        <v>8</v>
      </c>
      <c r="J38" s="21">
        <f>SUM(D38:H38)</f>
        <v>0</v>
      </c>
      <c r="K38" s="21">
        <v>2</v>
      </c>
      <c r="L38" s="21">
        <f>I38*K38</f>
        <v>16</v>
      </c>
      <c r="M38" s="21">
        <f>J38*K38</f>
        <v>0</v>
      </c>
      <c r="N38" s="24"/>
    </row>
    <row r="39" spans="1:14" s="22" customFormat="1" ht="54" x14ac:dyDescent="0.2">
      <c r="A39" s="21" t="s">
        <v>406</v>
      </c>
      <c r="B39" s="21" t="s">
        <v>125</v>
      </c>
      <c r="C39" s="21" t="s">
        <v>165</v>
      </c>
      <c r="D39" s="21" t="s">
        <v>166</v>
      </c>
      <c r="E39" s="21"/>
      <c r="F39" s="21"/>
      <c r="G39" s="21"/>
      <c r="H39" s="21"/>
      <c r="I39" s="21"/>
      <c r="J39" s="21"/>
      <c r="K39" s="21"/>
      <c r="L39" s="21"/>
      <c r="M39" s="21"/>
      <c r="N39" s="28" t="s">
        <v>167</v>
      </c>
    </row>
    <row r="40" spans="1:14" s="22" customFormat="1" x14ac:dyDescent="0.2">
      <c r="A40" s="21"/>
      <c r="B40" s="21" t="s">
        <v>3</v>
      </c>
      <c r="C40" s="21" t="s">
        <v>22</v>
      </c>
      <c r="D40" s="21">
        <v>0</v>
      </c>
      <c r="E40" s="21"/>
      <c r="F40" s="21"/>
      <c r="G40" s="21"/>
      <c r="H40" s="21"/>
      <c r="I40" s="21">
        <v>8</v>
      </c>
      <c r="J40" s="21">
        <f>SUM(D40:H40)</f>
        <v>0</v>
      </c>
      <c r="K40" s="21">
        <v>8</v>
      </c>
      <c r="L40" s="21">
        <f>I40*K40</f>
        <v>64</v>
      </c>
      <c r="M40" s="21">
        <f>J40*K40</f>
        <v>0</v>
      </c>
      <c r="N40" s="24"/>
    </row>
    <row r="43" spans="1:14" x14ac:dyDescent="0.25">
      <c r="A43" s="59" t="s">
        <v>321</v>
      </c>
      <c r="B43" s="54"/>
      <c r="C43" s="54"/>
      <c r="D43" s="54"/>
      <c r="E43" s="54"/>
      <c r="K43" s="8">
        <v>5.4359999999999999E-2</v>
      </c>
      <c r="L43" s="8">
        <f>SUM(L3:L40)*K43</f>
        <v>38.704319999999996</v>
      </c>
      <c r="M43" s="12">
        <f>SUM(M3:M40)*K43</f>
        <v>0</v>
      </c>
    </row>
    <row r="45" spans="1:14" ht="18" customHeight="1" x14ac:dyDescent="0.25">
      <c r="A45" s="60" t="s">
        <v>14</v>
      </c>
      <c r="B45" s="60"/>
      <c r="C45" s="60"/>
      <c r="D45" s="60"/>
      <c r="E45" s="60"/>
      <c r="M45" s="26">
        <f>M43/L43</f>
        <v>0</v>
      </c>
    </row>
  </sheetData>
  <mergeCells count="4">
    <mergeCell ref="D2:H2"/>
    <mergeCell ref="A1:N1"/>
    <mergeCell ref="A43:E43"/>
    <mergeCell ref="A45:E45"/>
  </mergeCells>
  <phoneticPr fontId="2" type="noConversion"/>
  <pageMargins left="0.55118110236220474" right="0.35433070866141736" top="0.78740157480314965" bottom="0.39370078740157483" header="0.47244094488188981" footer="0.19685039370078741"/>
  <pageSetup paperSize="9" scale="46" orientation="landscape" verticalDpi="300"/>
  <headerFooter alignWithMargins="0">
    <oddHeader>&amp;C&amp;"Arial,Bold"&amp;14FPS Registration System
Quality Pre-cast Factory</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8"/>
  <sheetViews>
    <sheetView zoomScale="58" zoomScaleNormal="75" zoomScaleSheetLayoutView="75" workbookViewId="0">
      <selection sqref="A1:N1"/>
    </sheetView>
  </sheetViews>
  <sheetFormatPr defaultColWidth="9.140625" defaultRowHeight="18" x14ac:dyDescent="0.25"/>
  <cols>
    <col min="1" max="1" width="10.42578125" style="8" customWidth="1"/>
    <col min="2" max="2" width="21" style="8" customWidth="1"/>
    <col min="3" max="3" width="17.85546875" style="8" customWidth="1"/>
    <col min="4" max="4" width="25.85546875" style="8" customWidth="1"/>
    <col min="5" max="5" width="23.85546875" style="8" customWidth="1"/>
    <col min="6" max="6" width="21.7109375" style="8" customWidth="1"/>
    <col min="7" max="7" width="23" style="8" customWidth="1"/>
    <col min="8" max="8" width="23.85546875" style="8" customWidth="1"/>
    <col min="9" max="9" width="12.42578125" style="8" customWidth="1"/>
    <col min="10" max="10" width="9.28515625" style="8" bestFit="1" customWidth="1"/>
    <col min="11" max="12" width="11.42578125" style="8" customWidth="1"/>
    <col min="13" max="13" width="13.140625" style="8" customWidth="1"/>
    <col min="14" max="14" width="75" style="10" customWidth="1"/>
    <col min="15" max="16384" width="9.140625" style="11"/>
  </cols>
  <sheetData>
    <row r="1" spans="1:14" s="9" customFormat="1" ht="75" customHeight="1" x14ac:dyDescent="0.2">
      <c r="A1" s="57" t="s">
        <v>312</v>
      </c>
      <c r="B1" s="58"/>
      <c r="C1" s="58"/>
      <c r="D1" s="58"/>
      <c r="E1" s="58"/>
      <c r="F1" s="58"/>
      <c r="G1" s="58"/>
      <c r="H1" s="58"/>
      <c r="I1" s="58"/>
      <c r="J1" s="58"/>
      <c r="K1" s="58"/>
      <c r="L1" s="58"/>
      <c r="M1" s="58"/>
      <c r="N1" s="58"/>
    </row>
    <row r="2" spans="1:14" s="19" customFormat="1" ht="69" customHeight="1" x14ac:dyDescent="0.2">
      <c r="A2" s="7" t="s">
        <v>0</v>
      </c>
      <c r="B2" s="7" t="s">
        <v>1</v>
      </c>
      <c r="C2" s="7" t="s">
        <v>2</v>
      </c>
      <c r="D2" s="56" t="s">
        <v>10</v>
      </c>
      <c r="E2" s="56"/>
      <c r="F2" s="56"/>
      <c r="G2" s="56"/>
      <c r="H2" s="56"/>
      <c r="I2" s="7" t="s">
        <v>12</v>
      </c>
      <c r="J2" s="7" t="s">
        <v>3</v>
      </c>
      <c r="K2" s="7" t="s">
        <v>4</v>
      </c>
      <c r="L2" s="7" t="s">
        <v>13</v>
      </c>
      <c r="M2" s="7"/>
      <c r="N2" s="7" t="s">
        <v>75</v>
      </c>
    </row>
    <row r="3" spans="1:14" s="22" customFormat="1" ht="72" x14ac:dyDescent="0.2">
      <c r="A3" s="21" t="s">
        <v>352</v>
      </c>
      <c r="B3" s="21" t="s">
        <v>221</v>
      </c>
      <c r="C3" s="21" t="s">
        <v>57</v>
      </c>
      <c r="D3" s="21" t="s">
        <v>63</v>
      </c>
      <c r="E3" s="21" t="s">
        <v>66</v>
      </c>
      <c r="F3" s="21" t="s">
        <v>67</v>
      </c>
      <c r="G3" s="21" t="s">
        <v>65</v>
      </c>
      <c r="H3" s="21" t="s">
        <v>88</v>
      </c>
      <c r="I3" s="21"/>
      <c r="J3" s="21"/>
      <c r="K3" s="21"/>
      <c r="L3" s="21"/>
      <c r="M3" s="21"/>
      <c r="N3" s="24" t="s">
        <v>231</v>
      </c>
    </row>
    <row r="4" spans="1:14" s="22" customFormat="1" ht="18" customHeight="1" x14ac:dyDescent="0.2">
      <c r="A4" s="21"/>
      <c r="B4" s="21" t="s">
        <v>3</v>
      </c>
      <c r="C4" s="21" t="s">
        <v>22</v>
      </c>
      <c r="D4" s="21">
        <v>0</v>
      </c>
      <c r="E4" s="21">
        <f>General!E34</f>
        <v>0</v>
      </c>
      <c r="F4" s="21">
        <f>General!F34</f>
        <v>0</v>
      </c>
      <c r="G4" s="21">
        <f>General!G34</f>
        <v>0</v>
      </c>
      <c r="H4" s="21">
        <f>General!H34</f>
        <v>0</v>
      </c>
      <c r="I4" s="21">
        <f>General!I34</f>
        <v>8</v>
      </c>
      <c r="J4" s="21">
        <f>SUM(D4:H4)</f>
        <v>0</v>
      </c>
      <c r="K4" s="21">
        <f>General!K34</f>
        <v>6</v>
      </c>
      <c r="L4" s="21">
        <f t="shared" ref="L4:L12" si="0">I4*K4</f>
        <v>48</v>
      </c>
      <c r="M4" s="21">
        <f>J4*K4</f>
        <v>0</v>
      </c>
      <c r="N4" s="24" t="s">
        <v>232</v>
      </c>
    </row>
    <row r="5" spans="1:14" s="22" customFormat="1" ht="108" x14ac:dyDescent="0.2">
      <c r="A5" s="21" t="s">
        <v>353</v>
      </c>
      <c r="B5" s="21" t="s">
        <v>221</v>
      </c>
      <c r="C5" s="21" t="s">
        <v>72</v>
      </c>
      <c r="D5" s="21" t="s">
        <v>87</v>
      </c>
      <c r="E5" s="32" t="s">
        <v>438</v>
      </c>
      <c r="F5" s="21" t="s">
        <v>89</v>
      </c>
      <c r="G5" s="32" t="s">
        <v>190</v>
      </c>
      <c r="H5" s="21" t="s">
        <v>439</v>
      </c>
      <c r="I5" s="21"/>
      <c r="J5" s="21"/>
      <c r="K5" s="21"/>
      <c r="L5" s="21"/>
      <c r="M5" s="21"/>
      <c r="N5" s="24" t="s">
        <v>86</v>
      </c>
    </row>
    <row r="6" spans="1:14" s="22" customFormat="1" x14ac:dyDescent="0.2">
      <c r="A6" s="21"/>
      <c r="B6" s="21" t="s">
        <v>3</v>
      </c>
      <c r="C6" s="21" t="s">
        <v>22</v>
      </c>
      <c r="D6" s="21">
        <v>0</v>
      </c>
      <c r="E6" s="21"/>
      <c r="F6" s="21"/>
      <c r="G6" s="21"/>
      <c r="H6" s="21"/>
      <c r="I6" s="21">
        <v>8</v>
      </c>
      <c r="J6" s="21">
        <f>SUM(D6:H6)</f>
        <v>0</v>
      </c>
      <c r="K6" s="21">
        <v>8</v>
      </c>
      <c r="L6" s="21">
        <f t="shared" si="0"/>
        <v>64</v>
      </c>
      <c r="M6" s="21">
        <f>J6*K6</f>
        <v>0</v>
      </c>
      <c r="N6" s="24"/>
    </row>
    <row r="7" spans="1:14" s="22" customFormat="1" ht="137.25" customHeight="1" x14ac:dyDescent="0.2">
      <c r="A7" s="21" t="s">
        <v>354</v>
      </c>
      <c r="B7" s="21" t="s">
        <v>221</v>
      </c>
      <c r="C7" s="21" t="s">
        <v>186</v>
      </c>
      <c r="D7" s="21" t="s">
        <v>32</v>
      </c>
      <c r="E7" s="21" t="s">
        <v>37</v>
      </c>
      <c r="F7" s="32" t="s">
        <v>233</v>
      </c>
      <c r="G7" s="21" t="s">
        <v>213</v>
      </c>
      <c r="H7" s="21" t="s">
        <v>187</v>
      </c>
      <c r="I7" s="21"/>
      <c r="J7" s="21"/>
      <c r="K7" s="21"/>
      <c r="L7" s="21"/>
      <c r="M7" s="21"/>
      <c r="N7" s="24" t="s">
        <v>188</v>
      </c>
    </row>
    <row r="8" spans="1:14" s="22" customFormat="1" ht="36" x14ac:dyDescent="0.2">
      <c r="A8" s="21"/>
      <c r="B8" s="21" t="s">
        <v>3</v>
      </c>
      <c r="C8" s="21"/>
      <c r="D8" s="21">
        <v>0</v>
      </c>
      <c r="E8" s="21"/>
      <c r="F8" s="21"/>
      <c r="G8" s="21"/>
      <c r="H8" s="21"/>
      <c r="I8" s="21">
        <v>8</v>
      </c>
      <c r="J8" s="21">
        <f>SUM(D8:H8)</f>
        <v>0</v>
      </c>
      <c r="K8" s="21">
        <v>3</v>
      </c>
      <c r="L8" s="21">
        <f t="shared" si="0"/>
        <v>24</v>
      </c>
      <c r="M8" s="21">
        <f>J8*K8</f>
        <v>0</v>
      </c>
      <c r="N8" s="24" t="s">
        <v>189</v>
      </c>
    </row>
    <row r="9" spans="1:14" s="22" customFormat="1" ht="108" hidden="1" x14ac:dyDescent="0.2">
      <c r="A9" s="21"/>
      <c r="B9" s="21" t="s">
        <v>221</v>
      </c>
      <c r="C9" s="21" t="s">
        <v>47</v>
      </c>
      <c r="D9" s="21" t="s">
        <v>49</v>
      </c>
      <c r="E9" s="21" t="s">
        <v>52</v>
      </c>
      <c r="F9" s="21" t="s">
        <v>51</v>
      </c>
      <c r="G9" s="21" t="s">
        <v>50</v>
      </c>
      <c r="H9" s="21" t="s">
        <v>111</v>
      </c>
      <c r="I9" s="21"/>
      <c r="J9" s="21"/>
      <c r="K9" s="21"/>
      <c r="L9" s="21">
        <f t="shared" si="0"/>
        <v>0</v>
      </c>
      <c r="M9" s="21"/>
      <c r="N9" s="24"/>
    </row>
    <row r="10" spans="1:14" s="22" customFormat="1" hidden="1" x14ac:dyDescent="0.2">
      <c r="A10" s="21"/>
      <c r="B10" s="21" t="s">
        <v>3</v>
      </c>
      <c r="C10" s="21" t="s">
        <v>22</v>
      </c>
      <c r="D10" s="21"/>
      <c r="E10" s="21"/>
      <c r="F10" s="21"/>
      <c r="G10" s="21"/>
      <c r="H10" s="21"/>
      <c r="I10" s="21">
        <v>0</v>
      </c>
      <c r="J10" s="21">
        <f>SUM(D10:H10)</f>
        <v>0</v>
      </c>
      <c r="K10" s="21">
        <v>4</v>
      </c>
      <c r="L10" s="21">
        <f t="shared" si="0"/>
        <v>0</v>
      </c>
      <c r="M10" s="21">
        <f>J10*K10</f>
        <v>0</v>
      </c>
      <c r="N10" s="24"/>
    </row>
    <row r="11" spans="1:14" s="22" customFormat="1" ht="90" hidden="1" x14ac:dyDescent="0.2">
      <c r="A11" s="21"/>
      <c r="B11" s="21" t="s">
        <v>221</v>
      </c>
      <c r="C11" s="21" t="s">
        <v>48</v>
      </c>
      <c r="D11" s="21" t="s">
        <v>49</v>
      </c>
      <c r="E11" s="21" t="s">
        <v>53</v>
      </c>
      <c r="F11" s="21" t="s">
        <v>55</v>
      </c>
      <c r="G11" s="21" t="s">
        <v>54</v>
      </c>
      <c r="H11" s="21" t="s">
        <v>64</v>
      </c>
      <c r="I11" s="21"/>
      <c r="J11" s="21"/>
      <c r="K11" s="21"/>
      <c r="L11" s="21">
        <f t="shared" si="0"/>
        <v>0</v>
      </c>
      <c r="M11" s="21"/>
      <c r="N11" s="24"/>
    </row>
    <row r="12" spans="1:14" s="22" customFormat="1" hidden="1" x14ac:dyDescent="0.2">
      <c r="A12" s="21"/>
      <c r="B12" s="21" t="s">
        <v>3</v>
      </c>
      <c r="C12" s="21" t="s">
        <v>22</v>
      </c>
      <c r="D12" s="21">
        <v>0</v>
      </c>
      <c r="E12" s="21"/>
      <c r="F12" s="21"/>
      <c r="G12" s="21"/>
      <c r="H12" s="21"/>
      <c r="I12" s="21">
        <v>0</v>
      </c>
      <c r="J12" s="21">
        <f>SUM(D12:H12)</f>
        <v>0</v>
      </c>
      <c r="K12" s="21">
        <v>4</v>
      </c>
      <c r="L12" s="21">
        <f t="shared" si="0"/>
        <v>0</v>
      </c>
      <c r="M12" s="21">
        <f>J12*K12</f>
        <v>0</v>
      </c>
      <c r="N12" s="24"/>
    </row>
    <row r="13" spans="1:14" s="22" customFormat="1" ht="90" x14ac:dyDescent="0.2">
      <c r="A13" s="21" t="s">
        <v>355</v>
      </c>
      <c r="B13" s="21" t="s">
        <v>221</v>
      </c>
      <c r="C13" s="21" t="s">
        <v>112</v>
      </c>
      <c r="D13" s="21" t="s">
        <v>101</v>
      </c>
      <c r="E13" s="21" t="s">
        <v>114</v>
      </c>
      <c r="F13" s="21" t="s">
        <v>113</v>
      </c>
      <c r="G13" s="21" t="s">
        <v>115</v>
      </c>
      <c r="H13" s="21" t="s">
        <v>144</v>
      </c>
      <c r="I13" s="21"/>
      <c r="J13" s="21"/>
      <c r="K13" s="21"/>
      <c r="L13" s="21"/>
      <c r="M13" s="21"/>
      <c r="N13" s="24"/>
    </row>
    <row r="14" spans="1:14" s="22" customFormat="1" x14ac:dyDescent="0.2">
      <c r="A14" s="21"/>
      <c r="B14" s="21" t="s">
        <v>3</v>
      </c>
      <c r="C14" s="21" t="s">
        <v>22</v>
      </c>
      <c r="D14" s="21">
        <v>0</v>
      </c>
      <c r="E14" s="21"/>
      <c r="F14" s="21"/>
      <c r="G14" s="21"/>
      <c r="H14" s="21"/>
      <c r="I14" s="21">
        <v>8</v>
      </c>
      <c r="J14" s="21">
        <f>SUM(D14:H14)</f>
        <v>0</v>
      </c>
      <c r="K14" s="21">
        <v>1</v>
      </c>
      <c r="L14" s="21">
        <f>I14*K14</f>
        <v>8</v>
      </c>
      <c r="M14" s="21">
        <f>J14*K14</f>
        <v>0</v>
      </c>
      <c r="N14" s="24"/>
    </row>
    <row r="15" spans="1:14" s="22" customFormat="1" ht="51.75" customHeight="1" x14ac:dyDescent="0.2">
      <c r="A15" s="21" t="s">
        <v>356</v>
      </c>
      <c r="B15" s="21" t="s">
        <v>124</v>
      </c>
      <c r="C15" s="21" t="s">
        <v>198</v>
      </c>
      <c r="D15" s="21" t="s">
        <v>199</v>
      </c>
      <c r="E15" s="21" t="s">
        <v>308</v>
      </c>
      <c r="F15" s="21" t="s">
        <v>309</v>
      </c>
      <c r="G15" s="21" t="s">
        <v>310</v>
      </c>
      <c r="H15" s="21" t="s">
        <v>311</v>
      </c>
      <c r="I15" s="21"/>
      <c r="J15" s="21"/>
      <c r="K15" s="21"/>
      <c r="L15" s="21"/>
      <c r="M15" s="21"/>
      <c r="N15" s="24"/>
    </row>
    <row r="16" spans="1:14" s="22" customFormat="1" x14ac:dyDescent="0.2">
      <c r="A16" s="21"/>
      <c r="B16" s="21" t="s">
        <v>3</v>
      </c>
      <c r="C16" s="21" t="s">
        <v>22</v>
      </c>
      <c r="D16" s="21">
        <v>0</v>
      </c>
      <c r="E16" s="21"/>
      <c r="F16" s="21"/>
      <c r="G16" s="21"/>
      <c r="H16" s="21"/>
      <c r="I16" s="21">
        <v>8</v>
      </c>
      <c r="J16" s="21">
        <f>SUM(D16:H16)</f>
        <v>0</v>
      </c>
      <c r="K16" s="21">
        <v>10</v>
      </c>
      <c r="L16" s="21">
        <f>I16*K16</f>
        <v>80</v>
      </c>
      <c r="M16" s="21">
        <f>J16*K16</f>
        <v>0</v>
      </c>
      <c r="N16" s="24"/>
    </row>
    <row r="17" spans="1:14" s="20" customFormat="1" ht="126" x14ac:dyDescent="0.2">
      <c r="A17" s="21" t="s">
        <v>357</v>
      </c>
      <c r="B17" s="21" t="s">
        <v>221</v>
      </c>
      <c r="C17" s="21" t="s">
        <v>234</v>
      </c>
      <c r="D17" s="21" t="s">
        <v>77</v>
      </c>
      <c r="E17" s="21" t="s">
        <v>428</v>
      </c>
      <c r="F17" s="21" t="s">
        <v>80</v>
      </c>
      <c r="G17" s="21" t="s">
        <v>92</v>
      </c>
      <c r="H17" s="45" t="s">
        <v>429</v>
      </c>
      <c r="I17" s="21"/>
      <c r="J17" s="21"/>
      <c r="K17" s="21"/>
      <c r="L17" s="21"/>
      <c r="M17" s="21"/>
      <c r="N17" s="24" t="s">
        <v>285</v>
      </c>
    </row>
    <row r="18" spans="1:14" s="22" customFormat="1" ht="36" x14ac:dyDescent="0.2">
      <c r="A18" s="21"/>
      <c r="B18" s="21" t="s">
        <v>3</v>
      </c>
      <c r="C18" s="21"/>
      <c r="D18" s="21">
        <v>0</v>
      </c>
      <c r="E18" s="21"/>
      <c r="F18" s="21"/>
      <c r="G18" s="21"/>
      <c r="H18" s="21"/>
      <c r="I18" s="21">
        <v>8</v>
      </c>
      <c r="J18" s="21">
        <f>SUM(D18:H18)</f>
        <v>0</v>
      </c>
      <c r="K18" s="21">
        <v>4</v>
      </c>
      <c r="L18" s="21">
        <f>I18*K18</f>
        <v>32</v>
      </c>
      <c r="M18" s="21">
        <f>J18*K18</f>
        <v>0</v>
      </c>
      <c r="N18" s="24" t="s">
        <v>189</v>
      </c>
    </row>
    <row r="19" spans="1:14" s="22" customFormat="1" ht="54" x14ac:dyDescent="0.2">
      <c r="A19" s="21" t="s">
        <v>358</v>
      </c>
      <c r="B19" s="21" t="s">
        <v>221</v>
      </c>
      <c r="C19" s="21" t="s">
        <v>203</v>
      </c>
      <c r="D19" s="21" t="s">
        <v>97</v>
      </c>
      <c r="E19" s="21" t="s">
        <v>98</v>
      </c>
      <c r="F19" s="21" t="s">
        <v>99</v>
      </c>
      <c r="G19" s="32" t="s">
        <v>100</v>
      </c>
      <c r="H19" s="21" t="s">
        <v>235</v>
      </c>
      <c r="I19" s="21"/>
      <c r="J19" s="21"/>
      <c r="K19" s="21"/>
      <c r="L19" s="21"/>
      <c r="M19" s="21"/>
      <c r="N19" s="24"/>
    </row>
    <row r="20" spans="1:14" s="22" customFormat="1" x14ac:dyDescent="0.2">
      <c r="A20" s="21"/>
      <c r="B20" s="21" t="s">
        <v>3</v>
      </c>
      <c r="C20" s="21" t="s">
        <v>22</v>
      </c>
      <c r="D20" s="21">
        <v>0</v>
      </c>
      <c r="E20" s="21"/>
      <c r="F20" s="21"/>
      <c r="G20" s="21"/>
      <c r="H20" s="21"/>
      <c r="I20" s="21">
        <v>8</v>
      </c>
      <c r="J20" s="21">
        <f>SUM(D20:H20)</f>
        <v>0</v>
      </c>
      <c r="K20" s="21">
        <v>6</v>
      </c>
      <c r="L20" s="21">
        <f>I20*K20</f>
        <v>48</v>
      </c>
      <c r="M20" s="21">
        <f>J20*K20</f>
        <v>0</v>
      </c>
      <c r="N20" s="24"/>
    </row>
    <row r="21" spans="1:14" s="22" customFormat="1" ht="72" x14ac:dyDescent="0.2">
      <c r="A21" s="21" t="s">
        <v>359</v>
      </c>
      <c r="B21" s="21" t="s">
        <v>221</v>
      </c>
      <c r="C21" s="21" t="s">
        <v>204</v>
      </c>
      <c r="D21" s="21" t="s">
        <v>101</v>
      </c>
      <c r="E21" s="21" t="s">
        <v>102</v>
      </c>
      <c r="F21" s="21" t="s">
        <v>218</v>
      </c>
      <c r="G21" s="32" t="s">
        <v>135</v>
      </c>
      <c r="H21" s="21" t="s">
        <v>5</v>
      </c>
      <c r="I21" s="21"/>
      <c r="J21" s="21"/>
      <c r="K21" s="21"/>
      <c r="L21" s="21"/>
      <c r="M21" s="21"/>
      <c r="N21" s="24"/>
    </row>
    <row r="22" spans="1:14" s="22" customFormat="1" x14ac:dyDescent="0.2">
      <c r="A22" s="21"/>
      <c r="B22" s="21" t="s">
        <v>3</v>
      </c>
      <c r="C22" s="21" t="s">
        <v>22</v>
      </c>
      <c r="D22" s="21">
        <v>0</v>
      </c>
      <c r="E22" s="21"/>
      <c r="F22" s="21"/>
      <c r="G22" s="21"/>
      <c r="H22" s="21" t="s">
        <v>5</v>
      </c>
      <c r="I22" s="21">
        <v>6</v>
      </c>
      <c r="J22" s="21">
        <f>SUM(D22:H22)</f>
        <v>0</v>
      </c>
      <c r="K22" s="21">
        <v>5</v>
      </c>
      <c r="L22" s="21">
        <f>I22*K22</f>
        <v>30</v>
      </c>
      <c r="M22" s="21">
        <f>J22*K22</f>
        <v>0</v>
      </c>
      <c r="N22" s="24"/>
    </row>
    <row r="23" spans="1:14" s="22" customFormat="1" ht="72" x14ac:dyDescent="0.2">
      <c r="A23" s="21" t="s">
        <v>444</v>
      </c>
      <c r="B23" s="21" t="s">
        <v>221</v>
      </c>
      <c r="C23" s="21" t="s">
        <v>219</v>
      </c>
      <c r="D23" s="21" t="s">
        <v>101</v>
      </c>
      <c r="E23" s="21" t="s">
        <v>230</v>
      </c>
      <c r="F23" s="32" t="s">
        <v>222</v>
      </c>
      <c r="G23" s="21" t="s">
        <v>214</v>
      </c>
      <c r="H23" s="32" t="s">
        <v>229</v>
      </c>
      <c r="I23" s="21"/>
      <c r="J23" s="21"/>
      <c r="K23" s="21"/>
      <c r="L23" s="21"/>
      <c r="M23" s="21"/>
      <c r="N23" s="24"/>
    </row>
    <row r="24" spans="1:14" s="22" customFormat="1" x14ac:dyDescent="0.2">
      <c r="A24" s="21"/>
      <c r="B24" s="21" t="s">
        <v>3</v>
      </c>
      <c r="C24" s="21" t="s">
        <v>22</v>
      </c>
      <c r="D24" s="21">
        <v>0</v>
      </c>
      <c r="E24" s="21"/>
      <c r="F24" s="21"/>
      <c r="G24" s="21"/>
      <c r="H24" s="21"/>
      <c r="I24" s="21">
        <v>8</v>
      </c>
      <c r="J24" s="21">
        <f>SUM(D24:H24)</f>
        <v>0</v>
      </c>
      <c r="K24" s="21">
        <v>8</v>
      </c>
      <c r="L24" s="21">
        <f>I24*K24</f>
        <v>64</v>
      </c>
      <c r="M24" s="21">
        <f>J24*K24</f>
        <v>0</v>
      </c>
      <c r="N24" s="24"/>
    </row>
    <row r="25" spans="1:14" s="22" customFormat="1" ht="54" x14ac:dyDescent="0.2">
      <c r="A25" s="21" t="s">
        <v>360</v>
      </c>
      <c r="B25" s="21" t="s">
        <v>221</v>
      </c>
      <c r="C25" s="21" t="s">
        <v>220</v>
      </c>
      <c r="D25" s="21" t="s">
        <v>101</v>
      </c>
      <c r="E25" s="21" t="s">
        <v>286</v>
      </c>
      <c r="F25" s="21" t="s">
        <v>147</v>
      </c>
      <c r="G25" s="32" t="s">
        <v>5</v>
      </c>
      <c r="H25" s="21" t="s">
        <v>5</v>
      </c>
      <c r="I25" s="21"/>
      <c r="J25" s="21"/>
      <c r="K25" s="21"/>
      <c r="L25" s="21"/>
      <c r="M25" s="21"/>
      <c r="N25" s="24"/>
    </row>
    <row r="26" spans="1:14" s="22" customFormat="1" x14ac:dyDescent="0.2">
      <c r="A26" s="21"/>
      <c r="B26" s="21" t="s">
        <v>3</v>
      </c>
      <c r="C26" s="21" t="s">
        <v>22</v>
      </c>
      <c r="D26" s="21">
        <v>0</v>
      </c>
      <c r="E26" s="21"/>
      <c r="F26" s="21"/>
      <c r="G26" s="21" t="s">
        <v>5</v>
      </c>
      <c r="H26" s="21" t="s">
        <v>5</v>
      </c>
      <c r="I26" s="21">
        <v>4</v>
      </c>
      <c r="J26" s="21">
        <f>SUM(D26:H26)</f>
        <v>0</v>
      </c>
      <c r="K26" s="21">
        <v>6</v>
      </c>
      <c r="L26" s="21">
        <f>I26*K26</f>
        <v>24</v>
      </c>
      <c r="M26" s="21">
        <f>J26*K26</f>
        <v>0</v>
      </c>
      <c r="N26" s="24"/>
    </row>
    <row r="27" spans="1:14" s="22" customFormat="1" ht="54" x14ac:dyDescent="0.2">
      <c r="A27" s="21" t="s">
        <v>361</v>
      </c>
      <c r="B27" s="21" t="s">
        <v>221</v>
      </c>
      <c r="C27" s="21" t="s">
        <v>211</v>
      </c>
      <c r="D27" s="21" t="s">
        <v>101</v>
      </c>
      <c r="E27" s="32" t="s">
        <v>225</v>
      </c>
      <c r="F27" s="21" t="s">
        <v>223</v>
      </c>
      <c r="G27" s="21" t="s">
        <v>224</v>
      </c>
      <c r="H27" s="21" t="s">
        <v>228</v>
      </c>
      <c r="I27" s="21"/>
      <c r="J27" s="21"/>
      <c r="K27" s="21"/>
      <c r="L27" s="21"/>
      <c r="M27" s="21"/>
      <c r="N27" s="24"/>
    </row>
    <row r="28" spans="1:14" s="22" customFormat="1" x14ac:dyDescent="0.2">
      <c r="A28" s="21"/>
      <c r="B28" s="21" t="s">
        <v>3</v>
      </c>
      <c r="C28" s="21" t="s">
        <v>22</v>
      </c>
      <c r="D28" s="21">
        <v>0</v>
      </c>
      <c r="E28" s="21"/>
      <c r="F28" s="21"/>
      <c r="G28" s="21"/>
      <c r="H28" s="21"/>
      <c r="I28" s="21">
        <v>8</v>
      </c>
      <c r="J28" s="21">
        <f>SUM(D28:H28)</f>
        <v>0</v>
      </c>
      <c r="K28" s="21">
        <v>5</v>
      </c>
      <c r="L28" s="21">
        <f>I28*K28</f>
        <v>40</v>
      </c>
      <c r="M28" s="21">
        <f>J28*K28</f>
        <v>0</v>
      </c>
      <c r="N28" s="24"/>
    </row>
    <row r="29" spans="1:14" s="22" customFormat="1" ht="54" x14ac:dyDescent="0.2">
      <c r="A29" s="21" t="s">
        <v>362</v>
      </c>
      <c r="B29" s="21" t="s">
        <v>221</v>
      </c>
      <c r="C29" s="21" t="s">
        <v>212</v>
      </c>
      <c r="D29" s="21" t="s">
        <v>101</v>
      </c>
      <c r="E29" s="32" t="s">
        <v>225</v>
      </c>
      <c r="F29" s="21" t="s">
        <v>227</v>
      </c>
      <c r="G29" s="21" t="s">
        <v>228</v>
      </c>
      <c r="H29" s="32" t="s">
        <v>5</v>
      </c>
      <c r="I29" s="21"/>
      <c r="J29" s="21"/>
      <c r="K29" s="21"/>
      <c r="L29" s="21"/>
      <c r="M29" s="21"/>
      <c r="N29" s="24"/>
    </row>
    <row r="30" spans="1:14" s="22" customFormat="1" x14ac:dyDescent="0.2">
      <c r="A30" s="21"/>
      <c r="B30" s="21" t="s">
        <v>3</v>
      </c>
      <c r="C30" s="21" t="s">
        <v>22</v>
      </c>
      <c r="D30" s="21">
        <v>0</v>
      </c>
      <c r="E30" s="21"/>
      <c r="F30" s="21"/>
      <c r="G30" s="21"/>
      <c r="H30" s="21" t="s">
        <v>5</v>
      </c>
      <c r="I30" s="21">
        <v>6</v>
      </c>
      <c r="J30" s="21">
        <f>SUM(D30:H30)</f>
        <v>0</v>
      </c>
      <c r="K30" s="21">
        <v>6</v>
      </c>
      <c r="L30" s="21">
        <f>I30*K30</f>
        <v>36</v>
      </c>
      <c r="M30" s="21">
        <f>J30*K30</f>
        <v>0</v>
      </c>
      <c r="N30" s="24"/>
    </row>
    <row r="31" spans="1:14" s="22" customFormat="1" ht="54" x14ac:dyDescent="0.2">
      <c r="A31" s="21" t="s">
        <v>363</v>
      </c>
      <c r="B31" s="21" t="s">
        <v>124</v>
      </c>
      <c r="C31" s="21" t="s">
        <v>165</v>
      </c>
      <c r="D31" s="21" t="s">
        <v>166</v>
      </c>
      <c r="E31" s="21"/>
      <c r="F31" s="21"/>
      <c r="G31" s="21"/>
      <c r="H31" s="21"/>
      <c r="I31" s="21"/>
      <c r="J31" s="21"/>
      <c r="K31" s="21"/>
      <c r="L31" s="21"/>
      <c r="M31" s="21"/>
      <c r="N31" s="28" t="s">
        <v>167</v>
      </c>
    </row>
    <row r="32" spans="1:14" s="22" customFormat="1" x14ac:dyDescent="0.2">
      <c r="A32" s="21"/>
      <c r="B32" s="21" t="s">
        <v>3</v>
      </c>
      <c r="C32" s="21" t="s">
        <v>22</v>
      </c>
      <c r="D32" s="21">
        <v>0</v>
      </c>
      <c r="E32" s="21"/>
      <c r="F32" s="21"/>
      <c r="G32" s="21"/>
      <c r="H32" s="21"/>
      <c r="I32" s="21">
        <v>8</v>
      </c>
      <c r="J32" s="21">
        <f>SUM(D32:H32)</f>
        <v>0</v>
      </c>
      <c r="K32" s="21">
        <v>8</v>
      </c>
      <c r="L32" s="21">
        <f>I32*K32</f>
        <v>64</v>
      </c>
      <c r="M32" s="21">
        <f>J32*K32</f>
        <v>0</v>
      </c>
      <c r="N32" s="24"/>
    </row>
    <row r="35" spans="1:13" x14ac:dyDescent="0.25">
      <c r="A35" s="59" t="s">
        <v>321</v>
      </c>
      <c r="B35" s="54"/>
      <c r="C35" s="54"/>
      <c r="D35" s="54"/>
      <c r="E35" s="54"/>
      <c r="K35" s="8">
        <v>6.7509E-2</v>
      </c>
      <c r="L35" s="8">
        <f>SUM(L3:L32)*K35</f>
        <v>37.940058000000001</v>
      </c>
      <c r="M35" s="8">
        <f>SUM(M3:M32)*K35</f>
        <v>0</v>
      </c>
    </row>
    <row r="37" spans="1:13" ht="18" customHeight="1" x14ac:dyDescent="0.25">
      <c r="A37" s="60" t="s">
        <v>14</v>
      </c>
      <c r="B37" s="60"/>
      <c r="C37" s="60"/>
      <c r="D37" s="60"/>
      <c r="E37" s="60"/>
      <c r="M37" s="26">
        <f>M35/L35</f>
        <v>0</v>
      </c>
    </row>
    <row r="38" spans="1:13" ht="54" x14ac:dyDescent="0.25">
      <c r="I38" s="8" t="s">
        <v>381</v>
      </c>
    </row>
  </sheetData>
  <mergeCells count="4">
    <mergeCell ref="D2:H2"/>
    <mergeCell ref="A1:N1"/>
    <mergeCell ref="A35:E35"/>
    <mergeCell ref="A37:E37"/>
  </mergeCells>
  <phoneticPr fontId="2" type="noConversion"/>
  <pageMargins left="0.55118110236220474" right="0.35433070866141736" top="0.78740157480314965" bottom="0.39370078740157483" header="0.47244094488188981" footer="0.19685039370078741"/>
  <pageSetup paperSize="9" scale="46" orientation="landscape" verticalDpi="300"/>
  <headerFooter alignWithMargins="0">
    <oddHeader>&amp;C&amp;"Arial,Bold"&amp;14FPS Registration System
Quality Plant</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abSelected="1" zoomScale="110" zoomScaleNormal="110" zoomScaleSheetLayoutView="75" workbookViewId="0">
      <selection activeCell="I3" sqref="I3"/>
    </sheetView>
  </sheetViews>
  <sheetFormatPr defaultColWidth="9.140625" defaultRowHeight="18" x14ac:dyDescent="0.25"/>
  <cols>
    <col min="1" max="1" width="10.42578125" style="8" customWidth="1"/>
    <col min="2" max="2" width="21" style="8" customWidth="1"/>
    <col min="3" max="3" width="17.85546875" style="8" customWidth="1"/>
    <col min="4" max="4" width="25.85546875" style="8" customWidth="1"/>
    <col min="5" max="5" width="23.85546875" style="8" customWidth="1"/>
    <col min="6" max="6" width="21.7109375" style="8" customWidth="1"/>
    <col min="7" max="7" width="23" style="8" customWidth="1"/>
    <col min="8" max="8" width="23.85546875" style="8" customWidth="1"/>
    <col min="9" max="9" width="12.42578125" style="8" customWidth="1"/>
    <col min="10" max="10" width="9.28515625" style="8" bestFit="1" customWidth="1"/>
    <col min="11" max="12" width="11.42578125" style="8" customWidth="1"/>
    <col min="13" max="13" width="13.140625" style="8" customWidth="1"/>
    <col min="14" max="14" width="75" style="10" customWidth="1"/>
    <col min="15" max="16384" width="9.140625" style="11"/>
  </cols>
  <sheetData>
    <row r="1" spans="1:14" s="9" customFormat="1" ht="75" customHeight="1" x14ac:dyDescent="0.2">
      <c r="A1" s="61" t="s">
        <v>451</v>
      </c>
      <c r="B1" s="58"/>
      <c r="C1" s="58"/>
      <c r="D1" s="58"/>
      <c r="E1" s="58"/>
      <c r="F1" s="58"/>
      <c r="G1" s="58"/>
      <c r="H1" s="58"/>
      <c r="I1" s="58"/>
      <c r="J1" s="58"/>
      <c r="K1" s="58"/>
      <c r="L1" s="58"/>
      <c r="M1" s="58"/>
      <c r="N1" s="58"/>
    </row>
    <row r="2" spans="1:14" s="19" customFormat="1" ht="69" customHeight="1" x14ac:dyDescent="0.2">
      <c r="A2" s="7" t="s">
        <v>0</v>
      </c>
      <c r="B2" s="7" t="s">
        <v>1</v>
      </c>
      <c r="C2" s="7" t="s">
        <v>2</v>
      </c>
      <c r="D2" s="56" t="s">
        <v>10</v>
      </c>
      <c r="E2" s="56"/>
      <c r="F2" s="56"/>
      <c r="G2" s="56"/>
      <c r="H2" s="56"/>
      <c r="I2" s="7" t="s">
        <v>12</v>
      </c>
      <c r="J2" s="7" t="s">
        <v>3</v>
      </c>
      <c r="K2" s="7" t="s">
        <v>4</v>
      </c>
      <c r="L2" s="7" t="s">
        <v>13</v>
      </c>
      <c r="M2" s="7" t="s">
        <v>15</v>
      </c>
      <c r="N2" s="7" t="s">
        <v>75</v>
      </c>
    </row>
    <row r="3" spans="1:14" s="22" customFormat="1" ht="72" x14ac:dyDescent="0.2">
      <c r="A3" s="21" t="s">
        <v>364</v>
      </c>
      <c r="B3" s="21" t="s">
        <v>217</v>
      </c>
      <c r="C3" s="21" t="s">
        <v>57</v>
      </c>
      <c r="D3" s="21" t="s">
        <v>63</v>
      </c>
      <c r="E3" s="21" t="s">
        <v>66</v>
      </c>
      <c r="F3" s="21" t="s">
        <v>67</v>
      </c>
      <c r="G3" s="21" t="s">
        <v>65</v>
      </c>
      <c r="H3" s="21" t="s">
        <v>88</v>
      </c>
      <c r="I3" s="21"/>
      <c r="J3" s="21"/>
      <c r="K3" s="21"/>
      <c r="L3" s="21"/>
      <c r="M3" s="21"/>
      <c r="N3" s="24" t="s">
        <v>231</v>
      </c>
    </row>
    <row r="4" spans="1:14" s="22" customFormat="1" ht="36" x14ac:dyDescent="0.2">
      <c r="A4" s="21"/>
      <c r="B4" s="21" t="s">
        <v>3</v>
      </c>
      <c r="C4" s="21" t="s">
        <v>22</v>
      </c>
      <c r="D4" s="21">
        <v>0</v>
      </c>
      <c r="E4" s="21">
        <f>General!E34</f>
        <v>0</v>
      </c>
      <c r="F4" s="21">
        <f>General!F34</f>
        <v>0</v>
      </c>
      <c r="G4" s="21">
        <f>General!G34</f>
        <v>0</v>
      </c>
      <c r="H4" s="21">
        <f>General!H34</f>
        <v>0</v>
      </c>
      <c r="I4" s="21">
        <f>General!I34</f>
        <v>8</v>
      </c>
      <c r="J4" s="21">
        <f>SUM(D4:H4)</f>
        <v>0</v>
      </c>
      <c r="K4" s="21">
        <f>General!K34</f>
        <v>6</v>
      </c>
      <c r="L4" s="21">
        <f>I4*K4</f>
        <v>48</v>
      </c>
      <c r="M4" s="21">
        <f>J4*K4</f>
        <v>0</v>
      </c>
      <c r="N4" s="24" t="s">
        <v>232</v>
      </c>
    </row>
    <row r="5" spans="1:14" s="22" customFormat="1" ht="108" x14ac:dyDescent="0.2">
      <c r="A5" s="21" t="s">
        <v>445</v>
      </c>
      <c r="B5" s="21" t="s">
        <v>217</v>
      </c>
      <c r="C5" s="21" t="s">
        <v>72</v>
      </c>
      <c r="D5" s="21" t="s">
        <v>87</v>
      </c>
      <c r="E5" s="32" t="s">
        <v>192</v>
      </c>
      <c r="F5" s="21" t="s">
        <v>89</v>
      </c>
      <c r="G5" s="32" t="s">
        <v>190</v>
      </c>
      <c r="H5" s="21" t="s">
        <v>439</v>
      </c>
      <c r="I5" s="21"/>
      <c r="J5" s="21"/>
      <c r="K5" s="21"/>
      <c r="L5" s="21"/>
      <c r="M5" s="21"/>
      <c r="N5" s="24" t="s">
        <v>86</v>
      </c>
    </row>
    <row r="6" spans="1:14" s="22" customFormat="1" x14ac:dyDescent="0.2">
      <c r="A6" s="21"/>
      <c r="B6" s="21" t="s">
        <v>3</v>
      </c>
      <c r="C6" s="21" t="s">
        <v>22</v>
      </c>
      <c r="D6" s="21">
        <v>0</v>
      </c>
      <c r="E6" s="21"/>
      <c r="F6" s="21"/>
      <c r="G6" s="21"/>
      <c r="H6" s="21"/>
      <c r="I6" s="21">
        <v>8</v>
      </c>
      <c r="J6" s="21">
        <f>SUM(D6:H6)</f>
        <v>0</v>
      </c>
      <c r="K6" s="21">
        <v>8</v>
      </c>
      <c r="L6" s="21">
        <f t="shared" ref="L6:L12" si="0">I6*K6</f>
        <v>64</v>
      </c>
      <c r="M6" s="21">
        <f>J6*K6</f>
        <v>0</v>
      </c>
      <c r="N6" s="24"/>
    </row>
    <row r="7" spans="1:14" s="22" customFormat="1" ht="90" x14ac:dyDescent="0.2">
      <c r="A7" s="21" t="s">
        <v>365</v>
      </c>
      <c r="B7" s="21" t="s">
        <v>217</v>
      </c>
      <c r="C7" s="21" t="s">
        <v>186</v>
      </c>
      <c r="D7" s="21" t="s">
        <v>31</v>
      </c>
      <c r="E7" s="21" t="s">
        <v>317</v>
      </c>
      <c r="F7" s="21" t="s">
        <v>35</v>
      </c>
      <c r="G7" s="21" t="s">
        <v>39</v>
      </c>
      <c r="H7" s="21" t="s">
        <v>34</v>
      </c>
      <c r="I7" s="21"/>
      <c r="J7" s="21"/>
      <c r="K7" s="21"/>
      <c r="L7" s="21"/>
      <c r="M7" s="21"/>
      <c r="N7" s="24"/>
    </row>
    <row r="8" spans="1:14" s="22" customFormat="1" x14ac:dyDescent="0.2">
      <c r="A8" s="21"/>
      <c r="B8" s="21" t="s">
        <v>3</v>
      </c>
      <c r="C8" s="21" t="s">
        <v>22</v>
      </c>
      <c r="D8" s="21">
        <v>0</v>
      </c>
      <c r="E8" s="21"/>
      <c r="F8" s="21"/>
      <c r="G8" s="21"/>
      <c r="H8" s="21"/>
      <c r="I8" s="21">
        <v>8</v>
      </c>
      <c r="J8" s="21">
        <f>SUM(D8:H8)</f>
        <v>0</v>
      </c>
      <c r="K8" s="21">
        <v>3</v>
      </c>
      <c r="L8" s="21">
        <f t="shared" si="0"/>
        <v>24</v>
      </c>
      <c r="M8" s="21">
        <f>J8*K8</f>
        <v>0</v>
      </c>
      <c r="N8" s="24"/>
    </row>
    <row r="9" spans="1:14" s="22" customFormat="1" ht="108" x14ac:dyDescent="0.2">
      <c r="A9" s="21" t="s">
        <v>366</v>
      </c>
      <c r="B9" s="21" t="s">
        <v>217</v>
      </c>
      <c r="C9" s="21" t="s">
        <v>152</v>
      </c>
      <c r="D9" s="21" t="s">
        <v>45</v>
      </c>
      <c r="E9" s="21" t="s">
        <v>76</v>
      </c>
      <c r="F9" s="21" t="s">
        <v>43</v>
      </c>
      <c r="G9" s="21" t="s">
        <v>44</v>
      </c>
      <c r="H9" s="21" t="s">
        <v>46</v>
      </c>
      <c r="I9" s="21"/>
      <c r="J9" s="21"/>
      <c r="K9" s="21"/>
      <c r="L9" s="21"/>
      <c r="M9" s="21"/>
      <c r="N9" s="24" t="s">
        <v>83</v>
      </c>
    </row>
    <row r="10" spans="1:14" s="22" customFormat="1" x14ac:dyDescent="0.2">
      <c r="A10" s="21"/>
      <c r="B10" s="21" t="s">
        <v>3</v>
      </c>
      <c r="C10" s="21" t="s">
        <v>22</v>
      </c>
      <c r="D10" s="21">
        <v>0</v>
      </c>
      <c r="E10" s="21"/>
      <c r="F10" s="21"/>
      <c r="G10" s="21"/>
      <c r="H10" s="21"/>
      <c r="I10" s="21">
        <v>8</v>
      </c>
      <c r="J10" s="21">
        <f>SUM(D10:H10)</f>
        <v>0</v>
      </c>
      <c r="K10" s="21">
        <v>4</v>
      </c>
      <c r="L10" s="21">
        <f t="shared" si="0"/>
        <v>32</v>
      </c>
      <c r="M10" s="21">
        <f>J10*K10</f>
        <v>0</v>
      </c>
      <c r="N10" s="24"/>
    </row>
    <row r="11" spans="1:14" s="22" customFormat="1" ht="90" x14ac:dyDescent="0.2">
      <c r="A11" s="21" t="s">
        <v>367</v>
      </c>
      <c r="B11" s="21" t="s">
        <v>217</v>
      </c>
      <c r="C11" s="21" t="s">
        <v>333</v>
      </c>
      <c r="D11" s="21" t="s">
        <v>49</v>
      </c>
      <c r="E11" s="21" t="s">
        <v>52</v>
      </c>
      <c r="F11" s="21" t="s">
        <v>51</v>
      </c>
      <c r="G11" s="21" t="s">
        <v>50</v>
      </c>
      <c r="H11" s="21" t="s">
        <v>111</v>
      </c>
      <c r="I11" s="21"/>
      <c r="J11" s="21"/>
      <c r="K11" s="21"/>
      <c r="L11" s="21"/>
      <c r="M11" s="21"/>
      <c r="N11" s="24"/>
    </row>
    <row r="12" spans="1:14" s="22" customFormat="1" x14ac:dyDescent="0.2">
      <c r="A12" s="21"/>
      <c r="B12" s="21" t="s">
        <v>3</v>
      </c>
      <c r="C12" s="21" t="s">
        <v>22</v>
      </c>
      <c r="D12" s="21">
        <v>0</v>
      </c>
      <c r="E12" s="21"/>
      <c r="F12" s="21"/>
      <c r="G12" s="21"/>
      <c r="H12" s="21"/>
      <c r="I12" s="21">
        <v>8</v>
      </c>
      <c r="J12" s="21">
        <f>SUM(D12:H12)</f>
        <v>0</v>
      </c>
      <c r="K12" s="21">
        <v>4</v>
      </c>
      <c r="L12" s="21">
        <f t="shared" si="0"/>
        <v>32</v>
      </c>
      <c r="M12" s="21">
        <f>J12*K12</f>
        <v>0</v>
      </c>
      <c r="N12" s="24"/>
    </row>
    <row r="13" spans="1:14" s="22" customFormat="1" ht="72" x14ac:dyDescent="0.2">
      <c r="A13" s="21" t="s">
        <v>368</v>
      </c>
      <c r="B13" s="21" t="s">
        <v>217</v>
      </c>
      <c r="C13" s="21" t="s">
        <v>56</v>
      </c>
      <c r="D13" s="21" t="s">
        <v>73</v>
      </c>
      <c r="E13" s="21" t="s">
        <v>74</v>
      </c>
      <c r="F13" s="21" t="s">
        <v>334</v>
      </c>
      <c r="G13" s="45" t="s">
        <v>443</v>
      </c>
      <c r="H13" s="21" t="s">
        <v>5</v>
      </c>
      <c r="I13" s="21"/>
      <c r="J13" s="21"/>
      <c r="K13" s="21"/>
      <c r="L13" s="21"/>
      <c r="M13" s="21"/>
      <c r="N13" s="24"/>
    </row>
    <row r="14" spans="1:14" s="22" customFormat="1" x14ac:dyDescent="0.2">
      <c r="A14" s="21"/>
      <c r="B14" s="21" t="s">
        <v>3</v>
      </c>
      <c r="C14" s="21" t="s">
        <v>22</v>
      </c>
      <c r="D14" s="21">
        <v>0</v>
      </c>
      <c r="E14" s="21"/>
      <c r="F14" s="21"/>
      <c r="G14" s="21"/>
      <c r="H14" s="21" t="s">
        <v>5</v>
      </c>
      <c r="I14" s="45">
        <v>6</v>
      </c>
      <c r="J14" s="21">
        <f>SUM(D14:H14)</f>
        <v>0</v>
      </c>
      <c r="K14" s="21">
        <v>8</v>
      </c>
      <c r="L14" s="21">
        <f>I14*K14</f>
        <v>48</v>
      </c>
      <c r="M14" s="21">
        <f>J14*K14</f>
        <v>0</v>
      </c>
      <c r="N14" s="24"/>
    </row>
    <row r="15" spans="1:14" s="22" customFormat="1" ht="90" x14ac:dyDescent="0.2">
      <c r="A15" s="21" t="s">
        <v>369</v>
      </c>
      <c r="B15" s="21" t="s">
        <v>217</v>
      </c>
      <c r="C15" s="21" t="s">
        <v>112</v>
      </c>
      <c r="D15" s="21" t="s">
        <v>101</v>
      </c>
      <c r="E15" s="21" t="s">
        <v>114</v>
      </c>
      <c r="F15" s="21" t="s">
        <v>113</v>
      </c>
      <c r="G15" s="21" t="s">
        <v>115</v>
      </c>
      <c r="H15" s="21" t="s">
        <v>144</v>
      </c>
      <c r="I15" s="21"/>
      <c r="J15" s="21"/>
      <c r="K15" s="21"/>
      <c r="L15" s="21"/>
      <c r="M15" s="21"/>
      <c r="N15" s="24" t="s">
        <v>153</v>
      </c>
    </row>
    <row r="16" spans="1:14" s="22" customFormat="1" x14ac:dyDescent="0.2">
      <c r="A16" s="21"/>
      <c r="B16" s="21" t="s">
        <v>3</v>
      </c>
      <c r="C16" s="21" t="s">
        <v>22</v>
      </c>
      <c r="D16" s="21">
        <v>0</v>
      </c>
      <c r="E16" s="21"/>
      <c r="F16" s="21"/>
      <c r="G16" s="21"/>
      <c r="H16" s="21"/>
      <c r="I16" s="21">
        <v>8</v>
      </c>
      <c r="J16" s="21">
        <f>SUM(D16:H16)</f>
        <v>0</v>
      </c>
      <c r="K16" s="21">
        <v>1</v>
      </c>
      <c r="L16" s="21">
        <f>I16*K16</f>
        <v>8</v>
      </c>
      <c r="M16" s="21">
        <f>J16*K16</f>
        <v>0</v>
      </c>
      <c r="N16" s="24"/>
    </row>
    <row r="17" spans="1:14" s="20" customFormat="1" ht="90" x14ac:dyDescent="0.2">
      <c r="A17" s="21" t="s">
        <v>370</v>
      </c>
      <c r="B17" s="21" t="s">
        <v>217</v>
      </c>
      <c r="C17" s="21" t="s">
        <v>200</v>
      </c>
      <c r="D17" s="21" t="s">
        <v>77</v>
      </c>
      <c r="E17" s="21" t="s">
        <v>78</v>
      </c>
      <c r="F17" s="21" t="s">
        <v>79</v>
      </c>
      <c r="G17" s="21" t="s">
        <v>80</v>
      </c>
      <c r="H17" s="21" t="s">
        <v>92</v>
      </c>
      <c r="I17" s="21"/>
      <c r="J17" s="21"/>
      <c r="K17" s="21"/>
      <c r="L17" s="21"/>
      <c r="M17" s="21"/>
      <c r="N17" s="24" t="s">
        <v>330</v>
      </c>
    </row>
    <row r="18" spans="1:14" s="22" customFormat="1" ht="36" x14ac:dyDescent="0.2">
      <c r="A18" s="21"/>
      <c r="B18" s="21" t="s">
        <v>3</v>
      </c>
      <c r="C18" s="21"/>
      <c r="D18" s="21">
        <v>0</v>
      </c>
      <c r="E18" s="21" t="e">
        <f>[2]Process!$E$6</f>
        <v>#REF!</v>
      </c>
      <c r="F18" s="21" t="e">
        <f>[2]Process!$F$6</f>
        <v>#REF!</v>
      </c>
      <c r="G18" s="21" t="e">
        <f>[2]Process!$G$8</f>
        <v>#REF!</v>
      </c>
      <c r="H18" s="21" t="e">
        <f>[2]Process!$H$6</f>
        <v>#REF!</v>
      </c>
      <c r="I18" s="21" t="e">
        <f>[2]Process!$I$6</f>
        <v>#REF!</v>
      </c>
      <c r="J18" s="21" t="e">
        <f>SUM(D18:H18)</f>
        <v>#REF!</v>
      </c>
      <c r="K18" s="21" t="e">
        <f>[2]Process!$K$6</f>
        <v>#REF!</v>
      </c>
      <c r="L18" s="21" t="e">
        <f>I18*K18</f>
        <v>#REF!</v>
      </c>
      <c r="M18" s="21" t="e">
        <f>J18*K18</f>
        <v>#REF!</v>
      </c>
      <c r="N18" s="24" t="s">
        <v>331</v>
      </c>
    </row>
    <row r="19" spans="1:14" s="22" customFormat="1" ht="108" x14ac:dyDescent="0.2">
      <c r="A19" s="21" t="s">
        <v>371</v>
      </c>
      <c r="B19" s="21" t="s">
        <v>217</v>
      </c>
      <c r="C19" s="21" t="s">
        <v>202</v>
      </c>
      <c r="D19" s="21" t="s">
        <v>93</v>
      </c>
      <c r="E19" s="21" t="s">
        <v>94</v>
      </c>
      <c r="F19" s="21" t="s">
        <v>96</v>
      </c>
      <c r="G19" s="32" t="s">
        <v>236</v>
      </c>
      <c r="H19" s="21" t="s">
        <v>133</v>
      </c>
      <c r="I19" s="21"/>
      <c r="J19" s="21"/>
      <c r="K19" s="21"/>
      <c r="L19" s="21"/>
      <c r="M19" s="21"/>
      <c r="N19" s="24"/>
    </row>
    <row r="20" spans="1:14" s="22" customFormat="1" x14ac:dyDescent="0.2">
      <c r="A20" s="21"/>
      <c r="B20" s="21" t="s">
        <v>3</v>
      </c>
      <c r="C20" s="21" t="s">
        <v>22</v>
      </c>
      <c r="D20" s="21">
        <v>0</v>
      </c>
      <c r="E20" s="21"/>
      <c r="F20" s="21"/>
      <c r="G20" s="21"/>
      <c r="H20" s="21"/>
      <c r="I20" s="21">
        <v>8</v>
      </c>
      <c r="J20" s="21">
        <f>SUM(D20:H20)</f>
        <v>0</v>
      </c>
      <c r="K20" s="21">
        <v>10</v>
      </c>
      <c r="L20" s="21">
        <f>I20*K20</f>
        <v>80</v>
      </c>
      <c r="M20" s="21">
        <f>J20*K20</f>
        <v>0</v>
      </c>
      <c r="N20" s="24"/>
    </row>
    <row r="21" spans="1:14" s="22" customFormat="1" ht="72" x14ac:dyDescent="0.2">
      <c r="A21" s="21" t="s">
        <v>372</v>
      </c>
      <c r="B21" s="21" t="s">
        <v>217</v>
      </c>
      <c r="C21" s="21" t="s">
        <v>203</v>
      </c>
      <c r="D21" s="21" t="s">
        <v>97</v>
      </c>
      <c r="E21" s="21" t="s">
        <v>98</v>
      </c>
      <c r="F21" s="21" t="s">
        <v>99</v>
      </c>
      <c r="G21" s="32" t="s">
        <v>100</v>
      </c>
      <c r="H21" s="21" t="s">
        <v>134</v>
      </c>
      <c r="I21" s="21"/>
      <c r="J21" s="21"/>
      <c r="K21" s="21"/>
      <c r="L21" s="21"/>
      <c r="M21" s="21"/>
      <c r="N21" s="24"/>
    </row>
    <row r="22" spans="1:14" s="22" customFormat="1" x14ac:dyDescent="0.2">
      <c r="A22" s="21"/>
      <c r="B22" s="21" t="s">
        <v>3</v>
      </c>
      <c r="C22" s="21" t="s">
        <v>22</v>
      </c>
      <c r="D22" s="21">
        <v>0</v>
      </c>
      <c r="E22" s="21"/>
      <c r="F22" s="21"/>
      <c r="G22" s="21"/>
      <c r="H22" s="21"/>
      <c r="I22" s="21">
        <v>8</v>
      </c>
      <c r="J22" s="21">
        <f>SUM(D22:H22)</f>
        <v>0</v>
      </c>
      <c r="K22" s="21">
        <v>8</v>
      </c>
      <c r="L22" s="21">
        <f>I22*K22</f>
        <v>64</v>
      </c>
      <c r="M22" s="21">
        <f>J22*K22</f>
        <v>0</v>
      </c>
      <c r="N22" s="24"/>
    </row>
    <row r="23" spans="1:14" s="22" customFormat="1" ht="90" x14ac:dyDescent="0.2">
      <c r="A23" s="21" t="s">
        <v>373</v>
      </c>
      <c r="B23" s="21" t="s">
        <v>217</v>
      </c>
      <c r="C23" s="21" t="s">
        <v>259</v>
      </c>
      <c r="D23" s="21" t="s">
        <v>101</v>
      </c>
      <c r="E23" s="21" t="s">
        <v>252</v>
      </c>
      <c r="F23" s="21" t="s">
        <v>287</v>
      </c>
      <c r="G23" s="32" t="s">
        <v>260</v>
      </c>
      <c r="H23" s="21" t="s">
        <v>261</v>
      </c>
      <c r="I23" s="21"/>
      <c r="J23" s="21"/>
      <c r="K23" s="21"/>
      <c r="L23" s="21"/>
      <c r="M23" s="21"/>
      <c r="N23" s="24"/>
    </row>
    <row r="24" spans="1:14" s="22" customFormat="1" x14ac:dyDescent="0.2">
      <c r="A24" s="21"/>
      <c r="B24" s="21" t="s">
        <v>3</v>
      </c>
      <c r="C24" s="21" t="s">
        <v>22</v>
      </c>
      <c r="D24" s="21">
        <v>0</v>
      </c>
      <c r="E24" s="21"/>
      <c r="F24" s="21"/>
      <c r="G24" s="21"/>
      <c r="H24" s="21"/>
      <c r="I24" s="21">
        <v>8</v>
      </c>
      <c r="J24" s="21">
        <f>SUM(D24:H24)</f>
        <v>0</v>
      </c>
      <c r="K24" s="21">
        <v>6</v>
      </c>
      <c r="L24" s="21">
        <f>I24*K24</f>
        <v>48</v>
      </c>
      <c r="M24" s="21">
        <f>J24*K24</f>
        <v>0</v>
      </c>
      <c r="N24" s="24" t="s">
        <v>251</v>
      </c>
    </row>
    <row r="25" spans="1:14" s="22" customFormat="1" ht="72" x14ac:dyDescent="0.2">
      <c r="A25" s="21" t="s">
        <v>374</v>
      </c>
      <c r="B25" s="21" t="s">
        <v>217</v>
      </c>
      <c r="C25" s="21" t="s">
        <v>204</v>
      </c>
      <c r="D25" s="21" t="s">
        <v>101</v>
      </c>
      <c r="E25" s="21" t="s">
        <v>102</v>
      </c>
      <c r="F25" s="21" t="s">
        <v>218</v>
      </c>
      <c r="G25" s="32" t="s">
        <v>135</v>
      </c>
      <c r="H25" s="21" t="s">
        <v>145</v>
      </c>
      <c r="I25" s="21"/>
      <c r="J25" s="21"/>
      <c r="K25" s="21"/>
      <c r="L25" s="21"/>
      <c r="M25" s="21"/>
      <c r="N25" s="24"/>
    </row>
    <row r="26" spans="1:14" s="22" customFormat="1" x14ac:dyDescent="0.2">
      <c r="A26" s="21"/>
      <c r="B26" s="21" t="s">
        <v>3</v>
      </c>
      <c r="C26" s="21" t="s">
        <v>22</v>
      </c>
      <c r="D26" s="21">
        <v>0</v>
      </c>
      <c r="E26" s="21"/>
      <c r="F26" s="21"/>
      <c r="G26" s="21"/>
      <c r="H26" s="21"/>
      <c r="I26" s="21">
        <v>8</v>
      </c>
      <c r="J26" s="21">
        <f>SUM(D26:H26)</f>
        <v>0</v>
      </c>
      <c r="K26" s="21">
        <v>6</v>
      </c>
      <c r="L26" s="21">
        <f>I26*K26</f>
        <v>48</v>
      </c>
      <c r="M26" s="21">
        <f>J26*K26</f>
        <v>0</v>
      </c>
      <c r="N26" s="24"/>
    </row>
    <row r="27" spans="1:14" s="22" customFormat="1" ht="72" x14ac:dyDescent="0.2">
      <c r="A27" s="21" t="s">
        <v>375</v>
      </c>
      <c r="B27" s="21" t="s">
        <v>217</v>
      </c>
      <c r="C27" s="21" t="s">
        <v>215</v>
      </c>
      <c r="D27" s="21" t="s">
        <v>101</v>
      </c>
      <c r="E27" s="21" t="s">
        <v>103</v>
      </c>
      <c r="F27" s="21" t="s">
        <v>104</v>
      </c>
      <c r="G27" s="32" t="s">
        <v>105</v>
      </c>
      <c r="H27" s="21" t="s">
        <v>146</v>
      </c>
      <c r="I27" s="21"/>
      <c r="J27" s="21"/>
      <c r="K27" s="21"/>
      <c r="L27" s="21"/>
      <c r="M27" s="21"/>
      <c r="N27" s="24"/>
    </row>
    <row r="28" spans="1:14" s="22" customFormat="1" ht="36" x14ac:dyDescent="0.2">
      <c r="A28" s="21"/>
      <c r="B28" s="21" t="s">
        <v>3</v>
      </c>
      <c r="C28" s="21" t="s">
        <v>22</v>
      </c>
      <c r="D28" s="21">
        <v>0</v>
      </c>
      <c r="E28" s="21"/>
      <c r="F28" s="21"/>
      <c r="G28" s="21"/>
      <c r="H28" s="21"/>
      <c r="I28" s="21">
        <v>8</v>
      </c>
      <c r="J28" s="21">
        <f>SUM(D28:H28)</f>
        <v>0</v>
      </c>
      <c r="K28" s="21">
        <v>6</v>
      </c>
      <c r="L28" s="21">
        <f>I28*K28</f>
        <v>48</v>
      </c>
      <c r="M28" s="21">
        <f>J28*K28</f>
        <v>0</v>
      </c>
      <c r="N28" s="24" t="s">
        <v>323</v>
      </c>
    </row>
    <row r="29" spans="1:14" s="22" customFormat="1" ht="72" x14ac:dyDescent="0.2">
      <c r="A29" s="21" t="s">
        <v>407</v>
      </c>
      <c r="B29" s="21" t="s">
        <v>217</v>
      </c>
      <c r="C29" s="21" t="s">
        <v>237</v>
      </c>
      <c r="D29" s="21" t="s">
        <v>101</v>
      </c>
      <c r="E29" s="21" t="s">
        <v>288</v>
      </c>
      <c r="F29" s="21" t="s">
        <v>238</v>
      </c>
      <c r="G29" s="32" t="s">
        <v>127</v>
      </c>
      <c r="H29" s="21" t="s">
        <v>138</v>
      </c>
      <c r="I29" s="21"/>
      <c r="J29" s="21"/>
      <c r="K29" s="21"/>
      <c r="L29" s="21"/>
      <c r="M29" s="21"/>
      <c r="N29" s="24"/>
    </row>
    <row r="30" spans="1:14" s="22" customFormat="1" ht="36" x14ac:dyDescent="0.2">
      <c r="A30" s="21"/>
      <c r="B30" s="21" t="s">
        <v>3</v>
      </c>
      <c r="C30" s="21" t="s">
        <v>22</v>
      </c>
      <c r="D30" s="21">
        <v>0</v>
      </c>
      <c r="E30" s="21"/>
      <c r="F30" s="21"/>
      <c r="G30" s="21"/>
      <c r="H30" s="21"/>
      <c r="I30" s="21">
        <v>8</v>
      </c>
      <c r="J30" s="21">
        <f>SUM(D30:H30)</f>
        <v>0</v>
      </c>
      <c r="K30" s="21">
        <v>10</v>
      </c>
      <c r="L30" s="21">
        <f>I30*K30</f>
        <v>80</v>
      </c>
      <c r="M30" s="21">
        <f>J30*K30</f>
        <v>0</v>
      </c>
      <c r="N30" s="24" t="s">
        <v>324</v>
      </c>
    </row>
    <row r="31" spans="1:14" s="22" customFormat="1" ht="90" x14ac:dyDescent="0.2">
      <c r="A31" s="21" t="s">
        <v>408</v>
      </c>
      <c r="B31" s="21" t="s">
        <v>217</v>
      </c>
      <c r="C31" s="21" t="s">
        <v>264</v>
      </c>
      <c r="D31" s="21" t="s">
        <v>101</v>
      </c>
      <c r="E31" s="21" t="s">
        <v>332</v>
      </c>
      <c r="F31" s="21" t="s">
        <v>266</v>
      </c>
      <c r="G31" s="21" t="s">
        <v>265</v>
      </c>
      <c r="H31" s="21" t="s">
        <v>289</v>
      </c>
      <c r="I31" s="21"/>
      <c r="J31" s="21"/>
      <c r="K31" s="21"/>
      <c r="L31" s="21"/>
      <c r="M31" s="21"/>
      <c r="N31" s="24"/>
    </row>
    <row r="32" spans="1:14" s="22" customFormat="1" x14ac:dyDescent="0.2">
      <c r="A32" s="21"/>
      <c r="B32" s="21" t="s">
        <v>3</v>
      </c>
      <c r="C32" s="21" t="s">
        <v>22</v>
      </c>
      <c r="D32" s="21">
        <v>0</v>
      </c>
      <c r="E32" s="21"/>
      <c r="F32" s="21"/>
      <c r="G32" s="21"/>
      <c r="H32" s="21"/>
      <c r="I32" s="21">
        <v>8</v>
      </c>
      <c r="J32" s="21">
        <f>SUM(D32:H32)</f>
        <v>0</v>
      </c>
      <c r="K32" s="21">
        <v>10</v>
      </c>
      <c r="L32" s="21">
        <f>I32*K32</f>
        <v>80</v>
      </c>
      <c r="M32" s="21">
        <f>J32*K32</f>
        <v>0</v>
      </c>
      <c r="N32" s="24"/>
    </row>
    <row r="33" spans="1:14" s="22" customFormat="1" ht="90" x14ac:dyDescent="0.2">
      <c r="A33" s="21" t="s">
        <v>409</v>
      </c>
      <c r="B33" s="21" t="s">
        <v>217</v>
      </c>
      <c r="C33" s="21" t="s">
        <v>216</v>
      </c>
      <c r="D33" s="21" t="s">
        <v>101</v>
      </c>
      <c r="E33" s="21" t="s">
        <v>120</v>
      </c>
      <c r="F33" s="21" t="s">
        <v>121</v>
      </c>
      <c r="G33" s="32" t="s">
        <v>139</v>
      </c>
      <c r="H33" s="21" t="s">
        <v>122</v>
      </c>
      <c r="I33" s="21"/>
      <c r="J33" s="21"/>
      <c r="K33" s="21"/>
      <c r="L33" s="21"/>
      <c r="M33" s="21"/>
      <c r="N33" s="24"/>
    </row>
    <row r="34" spans="1:14" s="22" customFormat="1" ht="36" x14ac:dyDescent="0.2">
      <c r="A34" s="21"/>
      <c r="B34" s="21" t="s">
        <v>3</v>
      </c>
      <c r="C34" s="21" t="s">
        <v>22</v>
      </c>
      <c r="D34" s="21">
        <v>0</v>
      </c>
      <c r="E34" s="21"/>
      <c r="F34" s="21"/>
      <c r="G34" s="21"/>
      <c r="H34" s="21"/>
      <c r="I34" s="21">
        <v>8</v>
      </c>
      <c r="J34" s="21">
        <f>SUM(D34:H34)</f>
        <v>0</v>
      </c>
      <c r="K34" s="21">
        <v>6</v>
      </c>
      <c r="L34" s="21">
        <f>I34*K34</f>
        <v>48</v>
      </c>
      <c r="M34" s="21">
        <f>J34*K34</f>
        <v>0</v>
      </c>
      <c r="N34" s="24" t="s">
        <v>325</v>
      </c>
    </row>
    <row r="35" spans="1:14" s="22" customFormat="1" ht="54" x14ac:dyDescent="0.2">
      <c r="A35" s="21" t="s">
        <v>410</v>
      </c>
      <c r="B35" s="21" t="s">
        <v>217</v>
      </c>
      <c r="C35" s="21" t="s">
        <v>253</v>
      </c>
      <c r="D35" s="21" t="s">
        <v>101</v>
      </c>
      <c r="E35" s="21" t="s">
        <v>290</v>
      </c>
      <c r="F35" s="21" t="s">
        <v>147</v>
      </c>
      <c r="G35" s="32" t="s">
        <v>379</v>
      </c>
      <c r="H35" s="21" t="s">
        <v>5</v>
      </c>
      <c r="I35" s="21"/>
      <c r="J35" s="21"/>
      <c r="K35" s="21"/>
      <c r="L35" s="21"/>
      <c r="M35" s="21"/>
      <c r="N35" s="24"/>
    </row>
    <row r="36" spans="1:14" s="22" customFormat="1" x14ac:dyDescent="0.2">
      <c r="A36" s="21"/>
      <c r="B36" s="21" t="s">
        <v>3</v>
      </c>
      <c r="C36" s="21" t="s">
        <v>22</v>
      </c>
      <c r="D36" s="21">
        <v>0</v>
      </c>
      <c r="E36" s="21"/>
      <c r="F36" s="21"/>
      <c r="G36" s="21"/>
      <c r="H36" s="21" t="s">
        <v>5</v>
      </c>
      <c r="I36" s="21">
        <v>6</v>
      </c>
      <c r="J36" s="21">
        <f>SUM(D36:H36)</f>
        <v>0</v>
      </c>
      <c r="K36" s="21">
        <v>5</v>
      </c>
      <c r="L36" s="21">
        <f>I36*K36</f>
        <v>30</v>
      </c>
      <c r="M36" s="21">
        <f>J36*K36</f>
        <v>0</v>
      </c>
      <c r="N36" s="24"/>
    </row>
    <row r="37" spans="1:14" s="22" customFormat="1" ht="54" x14ac:dyDescent="0.2">
      <c r="A37" s="21" t="s">
        <v>411</v>
      </c>
      <c r="B37" s="21" t="s">
        <v>217</v>
      </c>
      <c r="C37" s="21" t="s">
        <v>212</v>
      </c>
      <c r="D37" s="21" t="s">
        <v>101</v>
      </c>
      <c r="E37" s="21" t="s">
        <v>248</v>
      </c>
      <c r="F37" s="21" t="s">
        <v>225</v>
      </c>
      <c r="G37" s="32" t="s">
        <v>249</v>
      </c>
      <c r="H37" s="21" t="s">
        <v>226</v>
      </c>
      <c r="I37" s="21"/>
      <c r="J37" s="21"/>
      <c r="K37" s="21"/>
      <c r="L37" s="21"/>
      <c r="M37" s="21"/>
      <c r="N37" s="24"/>
    </row>
    <row r="38" spans="1:14" s="22" customFormat="1" x14ac:dyDescent="0.2">
      <c r="A38" s="21"/>
      <c r="B38" s="21" t="s">
        <v>3</v>
      </c>
      <c r="C38" s="21" t="s">
        <v>22</v>
      </c>
      <c r="D38" s="21">
        <v>0</v>
      </c>
      <c r="E38" s="21"/>
      <c r="F38" s="21"/>
      <c r="G38" s="21"/>
      <c r="H38" s="21"/>
      <c r="I38" s="21">
        <v>8</v>
      </c>
      <c r="J38" s="21">
        <f>SUM(D38:H38)</f>
        <v>0</v>
      </c>
      <c r="K38" s="21">
        <v>10</v>
      </c>
      <c r="L38" s="21">
        <f>I38*K38</f>
        <v>80</v>
      </c>
      <c r="M38" s="21">
        <f>J38*K38</f>
        <v>0</v>
      </c>
      <c r="N38" s="24" t="s">
        <v>250</v>
      </c>
    </row>
    <row r="39" spans="1:14" s="22" customFormat="1" ht="108" x14ac:dyDescent="0.2">
      <c r="A39" s="21" t="s">
        <v>412</v>
      </c>
      <c r="B39" s="21" t="s">
        <v>123</v>
      </c>
      <c r="C39" s="21" t="s">
        <v>420</v>
      </c>
      <c r="D39" s="21" t="s">
        <v>239</v>
      </c>
      <c r="E39" s="21" t="s">
        <v>269</v>
      </c>
      <c r="F39" s="21" t="s">
        <v>263</v>
      </c>
      <c r="G39" s="32" t="s">
        <v>267</v>
      </c>
      <c r="H39" s="21" t="s">
        <v>5</v>
      </c>
      <c r="I39" s="21"/>
      <c r="J39" s="21"/>
      <c r="K39" s="21"/>
      <c r="L39" s="21"/>
      <c r="M39" s="21"/>
      <c r="N39" s="24"/>
    </row>
    <row r="40" spans="1:14" s="22" customFormat="1" x14ac:dyDescent="0.2">
      <c r="A40" s="21" t="s">
        <v>22</v>
      </c>
      <c r="B40" s="21" t="s">
        <v>3</v>
      </c>
      <c r="C40" s="21" t="s">
        <v>22</v>
      </c>
      <c r="D40" s="21">
        <v>0</v>
      </c>
      <c r="E40" s="21"/>
      <c r="F40" s="21"/>
      <c r="G40" s="21"/>
      <c r="H40" s="21" t="s">
        <v>5</v>
      </c>
      <c r="I40" s="21">
        <v>6</v>
      </c>
      <c r="J40" s="21">
        <f>SUM(D40:H40)</f>
        <v>0</v>
      </c>
      <c r="K40" s="21">
        <v>10</v>
      </c>
      <c r="L40" s="21">
        <f>I40*K40</f>
        <v>60</v>
      </c>
      <c r="M40" s="21">
        <f>J40*K40</f>
        <v>0</v>
      </c>
      <c r="N40" s="24" t="s">
        <v>240</v>
      </c>
    </row>
    <row r="41" spans="1:14" s="22" customFormat="1" ht="108" x14ac:dyDescent="0.2">
      <c r="A41" s="21" t="s">
        <v>413</v>
      </c>
      <c r="B41" s="21" t="s">
        <v>123</v>
      </c>
      <c r="C41" s="21" t="s">
        <v>421</v>
      </c>
      <c r="D41" s="21" t="s">
        <v>239</v>
      </c>
      <c r="E41" s="21" t="s">
        <v>291</v>
      </c>
      <c r="F41" s="21" t="s">
        <v>292</v>
      </c>
      <c r="G41" s="21" t="s">
        <v>268</v>
      </c>
      <c r="H41" s="32" t="s">
        <v>254</v>
      </c>
      <c r="I41" s="21"/>
      <c r="J41" s="21"/>
      <c r="K41" s="21"/>
      <c r="L41" s="21"/>
      <c r="M41" s="21"/>
      <c r="N41" s="24"/>
    </row>
    <row r="42" spans="1:14" s="22" customFormat="1" x14ac:dyDescent="0.2">
      <c r="A42" s="21" t="s">
        <v>22</v>
      </c>
      <c r="B42" s="21" t="s">
        <v>3</v>
      </c>
      <c r="C42" s="21" t="s">
        <v>22</v>
      </c>
      <c r="D42" s="21">
        <v>0</v>
      </c>
      <c r="E42" s="21"/>
      <c r="F42" s="21"/>
      <c r="G42" s="21"/>
      <c r="H42" s="21"/>
      <c r="I42" s="21">
        <v>8</v>
      </c>
      <c r="J42" s="21">
        <f>SUM(D42:H42)</f>
        <v>0</v>
      </c>
      <c r="K42" s="21">
        <v>10</v>
      </c>
      <c r="L42" s="21">
        <f>I42*K42</f>
        <v>80</v>
      </c>
      <c r="M42" s="21">
        <f>J42*K42</f>
        <v>0</v>
      </c>
      <c r="N42" s="24" t="s">
        <v>241</v>
      </c>
    </row>
    <row r="43" spans="1:14" s="22" customFormat="1" ht="168.75" customHeight="1" x14ac:dyDescent="0.2">
      <c r="A43" s="21" t="s">
        <v>414</v>
      </c>
      <c r="B43" s="21" t="s">
        <v>123</v>
      </c>
      <c r="C43" s="21" t="s">
        <v>419</v>
      </c>
      <c r="D43" s="21" t="s">
        <v>239</v>
      </c>
      <c r="E43" s="21" t="s">
        <v>272</v>
      </c>
      <c r="F43" s="21" t="s">
        <v>433</v>
      </c>
      <c r="G43" s="32" t="s">
        <v>277</v>
      </c>
      <c r="H43" s="21" t="s">
        <v>380</v>
      </c>
      <c r="I43" s="21"/>
      <c r="J43" s="21"/>
      <c r="K43" s="21"/>
      <c r="L43" s="21"/>
      <c r="M43" s="21"/>
      <c r="N43" s="47"/>
    </row>
    <row r="44" spans="1:14" s="22" customFormat="1" x14ac:dyDescent="0.2">
      <c r="A44" s="21" t="s">
        <v>22</v>
      </c>
      <c r="B44" s="21" t="s">
        <v>3</v>
      </c>
      <c r="C44" s="21" t="s">
        <v>22</v>
      </c>
      <c r="D44" s="21">
        <v>0</v>
      </c>
      <c r="E44" s="21"/>
      <c r="F44" s="21"/>
      <c r="G44" s="21"/>
      <c r="H44" s="21"/>
      <c r="I44" s="21">
        <v>8</v>
      </c>
      <c r="J44" s="21">
        <f>SUM(D44:H44)</f>
        <v>0</v>
      </c>
      <c r="K44" s="21">
        <v>10</v>
      </c>
      <c r="L44" s="21">
        <f>I44*K44</f>
        <v>80</v>
      </c>
      <c r="M44" s="21">
        <f>J44*K44</f>
        <v>0</v>
      </c>
      <c r="N44" s="24" t="s">
        <v>242</v>
      </c>
    </row>
    <row r="45" spans="1:14" s="22" customFormat="1" ht="90" x14ac:dyDescent="0.2">
      <c r="A45" s="21" t="s">
        <v>415</v>
      </c>
      <c r="B45" s="21" t="s">
        <v>123</v>
      </c>
      <c r="C45" s="21" t="s">
        <v>243</v>
      </c>
      <c r="D45" s="21" t="s">
        <v>244</v>
      </c>
      <c r="E45" s="21" t="s">
        <v>274</v>
      </c>
      <c r="F45" s="21" t="s">
        <v>293</v>
      </c>
      <c r="G45" s="32" t="s">
        <v>276</v>
      </c>
      <c r="H45" s="21" t="s">
        <v>275</v>
      </c>
      <c r="I45" s="32"/>
      <c r="J45" s="21"/>
      <c r="K45" s="21"/>
      <c r="L45" s="21"/>
      <c r="M45" s="21"/>
      <c r="N45" s="24"/>
    </row>
    <row r="46" spans="1:14" s="22" customFormat="1" x14ac:dyDescent="0.2">
      <c r="A46" s="21" t="s">
        <v>22</v>
      </c>
      <c r="B46" s="21" t="s">
        <v>3</v>
      </c>
      <c r="C46" s="21" t="s">
        <v>22</v>
      </c>
      <c r="D46" s="21">
        <v>0</v>
      </c>
      <c r="E46" s="21"/>
      <c r="F46" s="21"/>
      <c r="G46" s="21"/>
      <c r="H46" s="21"/>
      <c r="I46" s="21">
        <v>8</v>
      </c>
      <c r="J46" s="21">
        <f>SUM(D46:H46)</f>
        <v>0</v>
      </c>
      <c r="K46" s="21">
        <v>10</v>
      </c>
      <c r="L46" s="21">
        <f>I46*K46</f>
        <v>80</v>
      </c>
      <c r="M46" s="21">
        <f>J46*K46</f>
        <v>0</v>
      </c>
      <c r="N46" s="24" t="s">
        <v>245</v>
      </c>
    </row>
    <row r="47" spans="1:14" s="22" customFormat="1" ht="108" x14ac:dyDescent="0.2">
      <c r="A47" s="21" t="s">
        <v>416</v>
      </c>
      <c r="B47" s="21" t="s">
        <v>123</v>
      </c>
      <c r="C47" s="21" t="s">
        <v>422</v>
      </c>
      <c r="D47" s="21" t="s">
        <v>244</v>
      </c>
      <c r="E47" s="21" t="s">
        <v>273</v>
      </c>
      <c r="F47" s="21" t="s">
        <v>278</v>
      </c>
      <c r="G47" s="21" t="s">
        <v>279</v>
      </c>
      <c r="H47" s="21" t="s">
        <v>5</v>
      </c>
      <c r="I47" s="21"/>
      <c r="J47" s="21"/>
      <c r="K47" s="21"/>
      <c r="L47" s="21"/>
      <c r="M47" s="21"/>
      <c r="N47" s="24"/>
    </row>
    <row r="48" spans="1:14" s="22" customFormat="1" x14ac:dyDescent="0.2">
      <c r="A48" s="21" t="s">
        <v>22</v>
      </c>
      <c r="B48" s="21" t="s">
        <v>3</v>
      </c>
      <c r="C48" s="21" t="s">
        <v>22</v>
      </c>
      <c r="D48" s="21">
        <v>0</v>
      </c>
      <c r="E48" s="21"/>
      <c r="F48" s="21"/>
      <c r="G48" s="21"/>
      <c r="H48" s="21" t="s">
        <v>5</v>
      </c>
      <c r="I48" s="21">
        <v>6</v>
      </c>
      <c r="J48" s="21">
        <f>SUM(D48:H48)</f>
        <v>0</v>
      </c>
      <c r="K48" s="21">
        <v>10</v>
      </c>
      <c r="L48" s="21">
        <f>I48*K48</f>
        <v>60</v>
      </c>
      <c r="M48" s="21">
        <f>J48*K48</f>
        <v>0</v>
      </c>
      <c r="N48" s="24" t="s">
        <v>246</v>
      </c>
    </row>
    <row r="49" spans="1:14" s="22" customFormat="1" ht="90" x14ac:dyDescent="0.2">
      <c r="A49" s="21" t="s">
        <v>417</v>
      </c>
      <c r="B49" s="21" t="s">
        <v>123</v>
      </c>
      <c r="C49" s="21" t="s">
        <v>423</v>
      </c>
      <c r="D49" s="21" t="s">
        <v>247</v>
      </c>
      <c r="E49" s="21" t="s">
        <v>280</v>
      </c>
      <c r="F49" s="21" t="s">
        <v>281</v>
      </c>
      <c r="G49" s="32" t="s">
        <v>5</v>
      </c>
      <c r="H49" s="21" t="s">
        <v>5</v>
      </c>
      <c r="I49" s="21"/>
      <c r="J49" s="21"/>
      <c r="K49" s="21"/>
      <c r="L49" s="21"/>
      <c r="M49" s="21"/>
      <c r="N49" s="24"/>
    </row>
    <row r="50" spans="1:14" s="22" customFormat="1" x14ac:dyDescent="0.2">
      <c r="A50" s="21" t="s">
        <v>22</v>
      </c>
      <c r="B50" s="21" t="s">
        <v>3</v>
      </c>
      <c r="C50" s="21" t="s">
        <v>22</v>
      </c>
      <c r="D50" s="21">
        <v>0</v>
      </c>
      <c r="E50" s="21"/>
      <c r="F50" s="21"/>
      <c r="G50" s="21" t="s">
        <v>5</v>
      </c>
      <c r="H50" s="21" t="s">
        <v>5</v>
      </c>
      <c r="I50" s="21">
        <v>4</v>
      </c>
      <c r="J50" s="21">
        <f>SUM(D50:H50)</f>
        <v>0</v>
      </c>
      <c r="K50" s="21">
        <v>10</v>
      </c>
      <c r="L50" s="21">
        <f>I50*K50</f>
        <v>40</v>
      </c>
      <c r="M50" s="21">
        <f>J50*K50</f>
        <v>0</v>
      </c>
      <c r="N50" s="24" t="s">
        <v>294</v>
      </c>
    </row>
    <row r="51" spans="1:14" s="22" customFormat="1" ht="54" x14ac:dyDescent="0.2">
      <c r="A51" s="21" t="s">
        <v>418</v>
      </c>
      <c r="B51" s="21" t="s">
        <v>123</v>
      </c>
      <c r="C51" s="21" t="s">
        <v>165</v>
      </c>
      <c r="D51" s="21" t="s">
        <v>166</v>
      </c>
      <c r="E51" s="21"/>
      <c r="F51" s="21"/>
      <c r="G51" s="21"/>
      <c r="H51" s="21"/>
      <c r="I51" s="21"/>
      <c r="J51" s="21"/>
      <c r="K51" s="21"/>
      <c r="L51" s="21"/>
      <c r="M51" s="21"/>
      <c r="N51" s="28" t="s">
        <v>167</v>
      </c>
    </row>
    <row r="52" spans="1:14" s="22" customFormat="1" x14ac:dyDescent="0.2">
      <c r="A52" s="21"/>
      <c r="B52" s="21" t="s">
        <v>3</v>
      </c>
      <c r="C52" s="21" t="s">
        <v>22</v>
      </c>
      <c r="D52" s="21">
        <v>0</v>
      </c>
      <c r="E52" s="21"/>
      <c r="F52" s="21"/>
      <c r="G52" s="21"/>
      <c r="H52" s="21"/>
      <c r="I52" s="21">
        <v>8</v>
      </c>
      <c r="J52" s="21">
        <f>SUM(D52:H52)</f>
        <v>0</v>
      </c>
      <c r="K52" s="21">
        <v>10</v>
      </c>
      <c r="L52" s="21">
        <f>I52*K52</f>
        <v>80</v>
      </c>
      <c r="M52" s="21">
        <f>J52*K52</f>
        <v>0</v>
      </c>
      <c r="N52" s="24"/>
    </row>
    <row r="55" spans="1:14" x14ac:dyDescent="0.25">
      <c r="A55" s="59" t="s">
        <v>321</v>
      </c>
      <c r="B55" s="54"/>
      <c r="C55" s="54"/>
      <c r="D55" s="54"/>
      <c r="E55" s="54"/>
      <c r="K55" s="8">
        <v>9.2950000000000005E-2</v>
      </c>
      <c r="L55" s="8" t="e">
        <f>SUM(L3:L52)*K55</f>
        <v>#REF!</v>
      </c>
      <c r="M55" s="8" t="e">
        <f>SUM(M3:M52)*K55</f>
        <v>#REF!</v>
      </c>
    </row>
    <row r="57" spans="1:14" ht="18" customHeight="1" x14ac:dyDescent="0.25">
      <c r="A57" s="60" t="s">
        <v>14</v>
      </c>
      <c r="B57" s="60"/>
      <c r="C57" s="60"/>
      <c r="D57" s="60"/>
      <c r="E57" s="60"/>
      <c r="M57" s="26" t="e">
        <f>M55/L55</f>
        <v>#REF!</v>
      </c>
    </row>
  </sheetData>
  <mergeCells count="4">
    <mergeCell ref="D2:H2"/>
    <mergeCell ref="A1:N1"/>
    <mergeCell ref="A55:E55"/>
    <mergeCell ref="A57:E57"/>
  </mergeCells>
  <phoneticPr fontId="2" type="noConversion"/>
  <pageMargins left="0.55118110236220474" right="0.35433070866141736" top="0.78740157480314965" bottom="0.39370078740157483" header="0.47244094488188981" footer="0.19685039370078741"/>
  <pageSetup paperSize="9" scale="46" orientation="landscape" verticalDpi="300"/>
  <headerFooter alignWithMargins="0">
    <oddHeader>&amp;C&amp;"Arial,Bold"&amp;14FPS Registration System
Quality Site/Contracts</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503DE2467F7649BA744FBE1C0BFB55" ma:contentTypeVersion="13" ma:contentTypeDescription="Create a new document." ma:contentTypeScope="" ma:versionID="851f29223435dc8db0e628e7c74d3082">
  <xsd:schema xmlns:xsd="http://www.w3.org/2001/XMLSchema" xmlns:xs="http://www.w3.org/2001/XMLSchema" xmlns:p="http://schemas.microsoft.com/office/2006/metadata/properties" xmlns:ns2="0d8abe9f-2342-4c77-9e5e-7c3cf2c8ee2e" xmlns:ns3="294ecfac-64e4-4582-b4bb-8d489498e160" targetNamespace="http://schemas.microsoft.com/office/2006/metadata/properties" ma:root="true" ma:fieldsID="acba49dbbc2190d40de9d8c333ed3dfc" ns2:_="" ns3:_="">
    <xsd:import namespace="0d8abe9f-2342-4c77-9e5e-7c3cf2c8ee2e"/>
    <xsd:import namespace="294ecfac-64e4-4582-b4bb-8d489498e160"/>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8abe9f-2342-4c77-9e5e-7c3cf2c8ee2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4ecfac-64e4-4582-b4bb-8d489498e16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E69E99-610A-48EF-83C0-4E7F23CD672A}"/>
</file>

<file path=customXml/itemProps2.xml><?xml version="1.0" encoding="utf-8"?>
<ds:datastoreItem xmlns:ds="http://schemas.openxmlformats.org/officeDocument/2006/customXml" ds:itemID="{EBDC7EB8-A7E9-4582-808D-E5E4BFC617A1}">
  <ds:schemaRefs>
    <ds:schemaRef ds:uri="http://schemas.microsoft.com/sharepoint/v3/contenttype/forms"/>
  </ds:schemaRefs>
</ds:datastoreItem>
</file>

<file path=customXml/itemProps3.xml><?xml version="1.0" encoding="utf-8"?>
<ds:datastoreItem xmlns:ds="http://schemas.openxmlformats.org/officeDocument/2006/customXml" ds:itemID="{7D9259E5-1238-4639-8B9B-8B2015851F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vt:lpstr>
      <vt:lpstr>Registration</vt:lpstr>
      <vt:lpstr>General</vt:lpstr>
      <vt:lpstr>Pre-cast</vt:lpstr>
      <vt:lpstr>Plant</vt:lpstr>
      <vt:lpstr>Site</vt:lpstr>
      <vt:lpstr>General!Print_Area</vt:lpstr>
      <vt:lpstr>Plant!Print_Area</vt:lpstr>
      <vt:lpstr>'Pre-cast'!Print_Area</vt:lpstr>
      <vt:lpstr>Registration!Print_Area</vt:lpstr>
      <vt:lpstr>Site!Print_Area</vt:lpstr>
      <vt:lpstr>Summary!Print_Area</vt:lpstr>
    </vt:vector>
  </TitlesOfParts>
  <Company>STENT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tony.reddaway</dc:creator>
  <cp:lastModifiedBy>Grace Hawkins</cp:lastModifiedBy>
  <cp:lastPrinted>2009-02-02T15:03:09Z</cp:lastPrinted>
  <dcterms:created xsi:type="dcterms:W3CDTF">2008-08-27T14:37:25Z</dcterms:created>
  <dcterms:modified xsi:type="dcterms:W3CDTF">2019-05-10T09:50:47Z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0x010100BA503DE2467F7649BA744FBE1C0BFB55</vt:lpwstr>
  </property>
</Properties>
</file>