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Summary" sheetId="1" r:id="rId1"/>
    <sheet name="Chief Engineer" sheetId="2" r:id="rId2"/>
    <sheet name="Process" sheetId="3" r:id="rId3"/>
    <sheet name="Bored" sheetId="4" r:id="rId4"/>
    <sheet name="CFA" sheetId="5" r:id="rId5"/>
    <sheet name="Mini" sheetId="6" r:id="rId6"/>
    <sheet name="Driven" sheetId="7" r:id="rId7"/>
    <sheet name="Testing" sheetId="8" r:id="rId8"/>
    <sheet name="Walls" sheetId="9" r:id="rId9"/>
    <sheet name="Ground Imp" sheetId="10" r:id="rId10"/>
    <sheet name="Other Systems" sheetId="11" r:id="rId11"/>
  </sheets>
  <externalReferences>
    <externalReference r:id="rId14"/>
  </externalReferences>
  <definedNames>
    <definedName name="_xlnm.Print_Area" localSheetId="1">'Chief Engineer'!$A$1:$N$11</definedName>
    <definedName name="_xlnm.Print_Area" localSheetId="9">'Ground Imp'!$A$1:$N$20</definedName>
    <definedName name="_xlnm.Print_Area" localSheetId="0">'Summary'!$A$1:$E$35</definedName>
  </definedNames>
  <calcPr fullCalcOnLoad="1"/>
</workbook>
</file>

<file path=xl/sharedStrings.xml><?xml version="1.0" encoding="utf-8"?>
<sst xmlns="http://schemas.openxmlformats.org/spreadsheetml/2006/main" count="957" uniqueCount="448">
  <si>
    <t>Section No.</t>
  </si>
  <si>
    <t xml:space="preserve">Title </t>
  </si>
  <si>
    <t>Sub section</t>
  </si>
  <si>
    <t>Score</t>
  </si>
  <si>
    <t>Weight</t>
  </si>
  <si>
    <t>QUESTION (maximum score 2 per section)</t>
  </si>
  <si>
    <t>Potential Score</t>
  </si>
  <si>
    <t>Total Pot Score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</si>
  <si>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</si>
  <si>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</si>
  <si>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</si>
  <si>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</si>
  <si>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</si>
  <si>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</si>
  <si>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-</t>
  </si>
  <si>
    <t>Comments/Audit Trail</t>
  </si>
  <si>
    <t>Technical</t>
  </si>
  <si>
    <t>Less than 5 years Geotechnical Design</t>
  </si>
  <si>
    <t>Ground Improvement</t>
  </si>
  <si>
    <t>Zero potential if no internal design</t>
  </si>
  <si>
    <t>Team leader less than 5 years bored piling estimating experience</t>
  </si>
  <si>
    <t>Team leader more than 5 years bored piling estimating experience</t>
  </si>
  <si>
    <t>Team leader more than 10 years bored piling estimating experience</t>
  </si>
  <si>
    <t>Team leader more than 15 years bored piling estimating experience</t>
  </si>
  <si>
    <t>In the case companies offering only one discipline this may be the most senior design person.</t>
  </si>
  <si>
    <t>Zero potential if discipline not offered</t>
  </si>
  <si>
    <t>Note: review potential scores upon completion and if question/activity is not applicable or area was not audited due to time restraints then reduce the potential score accordingly.</t>
  </si>
  <si>
    <t>Bored Piling</t>
  </si>
  <si>
    <t>Design Experience</t>
  </si>
  <si>
    <t>Estimating Experience</t>
  </si>
  <si>
    <t>Commercial Experience</t>
  </si>
  <si>
    <t>Site Experience</t>
  </si>
  <si>
    <t>Difficulty of Contacts</t>
  </si>
  <si>
    <t>No Information</t>
  </si>
  <si>
    <t>CFA Piling</t>
  </si>
  <si>
    <t>Driven Piling</t>
  </si>
  <si>
    <t>Total score for this section including section weighting</t>
  </si>
  <si>
    <t>Technical Competency Bored Piling</t>
  </si>
  <si>
    <t>Technical Competency CFA Piling</t>
  </si>
  <si>
    <t>Technical Competency Driven Piling</t>
  </si>
  <si>
    <t>Technical Competency Ground Improvement</t>
  </si>
  <si>
    <t>Maximum figures from sub disciplines of 4.8</t>
  </si>
  <si>
    <t>Team leader less than 5 years CFA piling estimating experience</t>
  </si>
  <si>
    <t>Team leader more than 5 years CFA piling estimating experience</t>
  </si>
  <si>
    <t>Team leader more than 10 years CFA piling estimating experience</t>
  </si>
  <si>
    <t>Team leader more than 15 years CFA piling estimating experience</t>
  </si>
  <si>
    <t>Team leader less than 5 years testing estimating experience</t>
  </si>
  <si>
    <t>Team leader more than 5 years testing estimating experience</t>
  </si>
  <si>
    <t>Team leader more than 10 years testing estimating experience</t>
  </si>
  <si>
    <t>Team leader more than 15 years testing estimating experience</t>
  </si>
  <si>
    <t>Team leader less than 5 years ground improvement estimating experience</t>
  </si>
  <si>
    <t>Team leader more than 5 years ground improvement estimating experience</t>
  </si>
  <si>
    <t>Team leader more than 10 years ground improvement estimating experience</t>
  </si>
  <si>
    <t>Team leader more than 15 years ground improvement estimating experience</t>
  </si>
  <si>
    <t>Team Leader less than 5 years bored piling design experience</t>
  </si>
  <si>
    <t>In the case companies offering only one discipline this may be the Chief Engineer.</t>
  </si>
  <si>
    <t>* Chief Engineer or Design Department Manager or most experienced and qualified Designer</t>
  </si>
  <si>
    <t>Team leader less than 5 years bored piling commercial experience</t>
  </si>
  <si>
    <t>Team leader more than 5 years bored piling commercial experience</t>
  </si>
  <si>
    <t>Team leader more than 10 years bored piling commercial experience</t>
  </si>
  <si>
    <t>Team leader more than 15 years bored piling commercial experience</t>
  </si>
  <si>
    <t>Team leader less than 5 years bored piling site experience</t>
  </si>
  <si>
    <t>Team leader more than 5 years bored piling site experience.</t>
  </si>
  <si>
    <t>This may need to be reviewed after site visit.   Further technical qualifications to be graduate, ICE Technical etc.</t>
  </si>
  <si>
    <t>Team leader more than 10 years bored piling site experience.</t>
  </si>
  <si>
    <t>Team leader more than 20 years bored piling site experience.  Further technical qualifications</t>
  </si>
  <si>
    <t>Team leader more than 15 years bored piling site experience.  NVQ3/HND</t>
  </si>
  <si>
    <t>Team Leader less than 5 years CFA piling design experience</t>
  </si>
  <si>
    <t>Team leader less than 5 years CFA piling commercial experience</t>
  </si>
  <si>
    <t>Team leader more than 5 years CFA piling commercial experience</t>
  </si>
  <si>
    <t>Team leader more than 10 years CFA piling commercial experience</t>
  </si>
  <si>
    <t>Team leader more than 15 years CFA piling commercial experience</t>
  </si>
  <si>
    <t>Team leader less than 5 years CFA piling site experience</t>
  </si>
  <si>
    <t>Team leader more than 5 years CFA piling site experience.</t>
  </si>
  <si>
    <t>Team leader more than 10 years CFA piling site experience.</t>
  </si>
  <si>
    <t>Team leader more than 15 years CFA piling site experience.  NVQ3/HND</t>
  </si>
  <si>
    <t>Team leader more than 20 years CFA piling site experience.  Further technical qualifications</t>
  </si>
  <si>
    <t>Team Leader less than 5 years driven piling design experience</t>
  </si>
  <si>
    <t>Team leader less than 5 years driven piling estimating experience</t>
  </si>
  <si>
    <t>Team leader more than 5 years driven piling estimating experience</t>
  </si>
  <si>
    <t>Team leader more than 10 years driven piling estimating experience</t>
  </si>
  <si>
    <t>Team leader more than 15 years driven piling estimating experience</t>
  </si>
  <si>
    <t>Team leader less than 5 years driven piling commercial experience</t>
  </si>
  <si>
    <t>Team leader more than 5 years driven piling commercial experience</t>
  </si>
  <si>
    <t>Team leader more than 10 years driven piling commercial experience</t>
  </si>
  <si>
    <t>Team leader more than 15 years driven piling commercial experience</t>
  </si>
  <si>
    <t>Team leader less than 5 years driven piling site experience</t>
  </si>
  <si>
    <t>Team leader more than 5 years driven piling site experience.</t>
  </si>
  <si>
    <t>Team leader more than 10 years driven piling site experience.</t>
  </si>
  <si>
    <t>Team leader more than 15 years driven piling site experience.  NVQ3/HND</t>
  </si>
  <si>
    <t>Team leader more than 20 years driven piling site experience.  Further technical qualifications</t>
  </si>
  <si>
    <t>Team leader less than 5 years testing commercial experience</t>
  </si>
  <si>
    <t>Team leader more than 5 years testing commercial experience</t>
  </si>
  <si>
    <t>Team leader more than 10 years testing commercial experience</t>
  </si>
  <si>
    <t>Team leader more than 15 years testing commercial experience</t>
  </si>
  <si>
    <t>Team leader less than 5 years testing site experience</t>
  </si>
  <si>
    <t>Team leader more than 5 years testing site experience.</t>
  </si>
  <si>
    <t>Team leader more than 10 years testing site experience.</t>
  </si>
  <si>
    <t>Team leader more than 15 years testing site experience.  NVQ3/HND</t>
  </si>
  <si>
    <t>Team leader more than 20 years testing site experience.  Further technical qualifications</t>
  </si>
  <si>
    <t>Technical Competency Testing</t>
  </si>
  <si>
    <t>Team Leader less than 5 years ground improvement design experience</t>
  </si>
  <si>
    <t>Team leader less than 5 years ground improvement commercial experience</t>
  </si>
  <si>
    <t>Team leader more than 5 years ground improvement commercial experience</t>
  </si>
  <si>
    <t>Team leader more than 10 years ground improvement commercial experience</t>
  </si>
  <si>
    <t>Team leader more than 15 years ground improvement commercial experience</t>
  </si>
  <si>
    <t>Team leader less than 5 years ground improvement site experience</t>
  </si>
  <si>
    <t>Team leader more than 5 years ground improvement site experience.</t>
  </si>
  <si>
    <t>Team leader more than 10 years ground improvement site experience.</t>
  </si>
  <si>
    <t>Team leader more than 15 years ground improvement site experience.  NVQ3/HND</t>
  </si>
  <si>
    <t>Team leader more than 20 years ground improvement site experience.  Further technical qualifications</t>
  </si>
  <si>
    <t>Team leader more than 20 years bored piling estimating experience.  Graduate</t>
  </si>
  <si>
    <t>Team leader more than 20 years bored piling commercial experience.  Graduate</t>
  </si>
  <si>
    <t>Team leader more than 20 years CFA piling estimating experience.  Graduate</t>
  </si>
  <si>
    <t>Team leader more than 20 years CFA piling commercial experience.  Graduate</t>
  </si>
  <si>
    <t>Team leader more than 20 years driven piling estimating experience.  Graduate</t>
  </si>
  <si>
    <t>Team leader more than 20 years driven piling commercial experience.  Graduate</t>
  </si>
  <si>
    <t>Team leader more than 20 years testing estimating experience.  Graduate</t>
  </si>
  <si>
    <t>Team leader more than 20 years testing commercial experience.  Graduate</t>
  </si>
  <si>
    <t>Team leader more than 20 years ground improvement estimating experience.  Graduate</t>
  </si>
  <si>
    <t>Team leader more than 20 years ground improvement commercial experience.  Graduate</t>
  </si>
  <si>
    <t>Size of Contracts</t>
  </si>
  <si>
    <t>Bored piling contacts over £50K</t>
  </si>
  <si>
    <t>Bored piling contacts over £100K</t>
  </si>
  <si>
    <t>Bored piling contracts over £500K</t>
  </si>
  <si>
    <t>Bored piling contracts over £2500K</t>
  </si>
  <si>
    <t>Difficult contracts over £10K</t>
  </si>
  <si>
    <t>Difficult bored piling contacts over £50K</t>
  </si>
  <si>
    <t>Difficult bored piling contacts over £100K.</t>
  </si>
  <si>
    <t>Difficult bored piling contacts over £500K.</t>
  </si>
  <si>
    <t>CFA piling contacts over £50K</t>
  </si>
  <si>
    <t>CFA piling contacts over £100K</t>
  </si>
  <si>
    <t>CFA piling contracts over £500K</t>
  </si>
  <si>
    <t>CFA piling contracts over £2500K</t>
  </si>
  <si>
    <t>Difficult CFA piling contracts over £10K</t>
  </si>
  <si>
    <t>Difficult CFA piling contacts over £50K</t>
  </si>
  <si>
    <t>Difficult CFA piling contacts over £100K.</t>
  </si>
  <si>
    <t>Difficult CFA piling contacts over £500K.</t>
  </si>
  <si>
    <t>Difficult driven piling contacts over £50K</t>
  </si>
  <si>
    <t>Difficult driven piling contacts over £100K.</t>
  </si>
  <si>
    <t>Difficult driven piling contacts over £500K.</t>
  </si>
  <si>
    <t>Driven piling contacts over £50K</t>
  </si>
  <si>
    <t>Driven piling contacts over £100K</t>
  </si>
  <si>
    <t>Driven piling contracts over £500K</t>
  </si>
  <si>
    <t>Driven piling contracts over £2500K</t>
  </si>
  <si>
    <t>Testing</t>
  </si>
  <si>
    <t>Testing contacts over £10K</t>
  </si>
  <si>
    <t>Testing contacts over £5K</t>
  </si>
  <si>
    <t>Testing contracts over £50K</t>
  </si>
  <si>
    <t>Testing contracts over £100K</t>
  </si>
  <si>
    <t>Difficult Testing contacts over £5K</t>
  </si>
  <si>
    <t>Difficult Testing contacts over £10K.</t>
  </si>
  <si>
    <t>Difficult Testing contacts over £50K.</t>
  </si>
  <si>
    <t>Ground improvement contacts over £50K</t>
  </si>
  <si>
    <t>Ground improvement contracts over £500K</t>
  </si>
  <si>
    <t>Difficult Ground improvement contacts over £100K.</t>
  </si>
  <si>
    <t>Difficult Testing contracts over £1K</t>
  </si>
  <si>
    <t>More than 5 years Geotechnical Design.  Graduate</t>
  </si>
  <si>
    <t>More than 10 years Geotechnical Design.  Post Graduate degree</t>
  </si>
  <si>
    <t>More than 15 years Geotechnical Design.  Specialist post graduate degree</t>
  </si>
  <si>
    <t>Team Leader more than 5 years bored piling design experience.  Graduate</t>
  </si>
  <si>
    <t>Team Leader more than 10 years bored piling design experience.  Post graduate degree.</t>
  </si>
  <si>
    <t>Team Leader more than 15 years bored piling design experience.  Specialist post graduate degree</t>
  </si>
  <si>
    <t>Team Leader more than 5 years CFA piling design experience.  Graduate</t>
  </si>
  <si>
    <t>Team Leader more than 10 years CFA piling design experience.  Post graduate degree.</t>
  </si>
  <si>
    <t>Team Leader more than 15 years CFA piling design experience.  Specialist post graduate degree</t>
  </si>
  <si>
    <t>Team Leader more than 10 years driven piling design experience.  Post graduate degree.</t>
  </si>
  <si>
    <t>Team Leader more than 15 years driven piling design experience.  Specialist post graduate degree</t>
  </si>
  <si>
    <t>Team Leader more than 5 years driven piling design experience.  Graduate</t>
  </si>
  <si>
    <t>Team Leader more than 10 years ground improvement design experience.  Post graduate degree.</t>
  </si>
  <si>
    <t>Team Leader more than 15 years ground improvement design experience.  Specialist post graduate degree</t>
  </si>
  <si>
    <t>Team Leader more than 5 years ground improvement design experience.  Graduate</t>
  </si>
  <si>
    <t>4.1.1</t>
  </si>
  <si>
    <t>4.2.1</t>
  </si>
  <si>
    <t>4.2.2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</si>
  <si>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</si>
  <si>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</si>
  <si>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</si>
  <si>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</si>
  <si>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</si>
  <si>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</si>
  <si>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</si>
  <si>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</si>
  <si>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</si>
  <si>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</si>
  <si>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</si>
  <si>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</si>
  <si>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</si>
  <si>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</si>
  <si>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</si>
  <si>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</si>
  <si>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</si>
  <si>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</si>
  <si>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</si>
  <si>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</si>
  <si>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</si>
  <si>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</si>
  <si>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</si>
  <si>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</si>
  <si>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4.6.5</t>
  </si>
  <si>
    <t>4.6.6</t>
  </si>
  <si>
    <t>4.6.7</t>
  </si>
  <si>
    <t>4.7.1</t>
  </si>
  <si>
    <t>4.7.2</t>
  </si>
  <si>
    <t>4.7.3</t>
  </si>
  <si>
    <t>4.7.4</t>
  </si>
  <si>
    <t>4.7.5</t>
  </si>
  <si>
    <t>4.7.6</t>
  </si>
  <si>
    <t>More than 20 years Geotechnical design.  Chartered Technically.</t>
  </si>
  <si>
    <t xml:space="preserve"> Team Leader more than 20 years CFA piling design experience.  Chartered Technically</t>
  </si>
  <si>
    <t xml:space="preserve"> Team Leader more than 20 years driven piling design experience.  Chartered Technically</t>
  </si>
  <si>
    <t>Ground improvement contacts over £10K</t>
  </si>
  <si>
    <t>Ground improvement contracts over £100K</t>
  </si>
  <si>
    <t>Difficult contracts over £5K</t>
  </si>
  <si>
    <t>Difficult Ground improvement contacts over £10K</t>
  </si>
  <si>
    <t>Difficult Ground improvement contacts over £50K.</t>
  </si>
  <si>
    <t>Technical Competency Other Systems</t>
  </si>
  <si>
    <t>4.8.1</t>
  </si>
  <si>
    <t>4.8.2</t>
  </si>
  <si>
    <t>4.8.3</t>
  </si>
  <si>
    <t>4.8.4</t>
  </si>
  <si>
    <t>4.8.5</t>
  </si>
  <si>
    <t>4.8.6</t>
  </si>
  <si>
    <t>4.8.7</t>
  </si>
  <si>
    <t>Technical Competency Mini Piling</t>
  </si>
  <si>
    <r>
      <t xml:space="preserve">Technical Competency </t>
    </r>
    <r>
      <rPr>
        <sz val="12"/>
        <color indexed="12"/>
        <rFont val="Arial"/>
        <family val="2"/>
      </rPr>
      <t>Retaining Walls</t>
    </r>
  </si>
  <si>
    <t>Mini Piling</t>
  </si>
  <si>
    <t>Team Leader less than 5 years Mini piling design experience</t>
  </si>
  <si>
    <t>Team Leader more than 5 years Mini piling design experience.  Graduate</t>
  </si>
  <si>
    <t>Team Leader more than 10 years Mini piling design experience.  Post graduate degree.</t>
  </si>
  <si>
    <t>Team Leader more than 15 years Mini piling design experience.  Specialist post graduate degree</t>
  </si>
  <si>
    <t>Team leader less than 5 years Mini piling estimating experience</t>
  </si>
  <si>
    <t>Team leader more than 5 years Mini piling estimating experience</t>
  </si>
  <si>
    <t>Team leader more than 10 years Mini piling estimating experience</t>
  </si>
  <si>
    <t>Team leader more than 15 years Mini piling estimating experience</t>
  </si>
  <si>
    <t>Team leader more than 20 years Mini piling estimating experience.  Graduate</t>
  </si>
  <si>
    <t>Team leader less than 5 years Mini piling commercial experience</t>
  </si>
  <si>
    <t>Team leader more than 5 years Mini piling commercial experience</t>
  </si>
  <si>
    <t>Team leader more than 10 years Mini piling commercial experience</t>
  </si>
  <si>
    <t>Team leader more than 15 years Mini piling commercial experience</t>
  </si>
  <si>
    <t>Team leader more than 20 years Mini piling commercial experience.  Graduate</t>
  </si>
  <si>
    <t>Team leader less than 5 years Mini piling site experience</t>
  </si>
  <si>
    <t>Team leader more than 5 years Mini piling site experience.</t>
  </si>
  <si>
    <t>Team leader more than 10 years Mini piling site experience.</t>
  </si>
  <si>
    <t>Team leader more than 15 years Mini piling site experience.  NVQ3/HND</t>
  </si>
  <si>
    <t>Team leader more than 20 years Mini piling site experience.  Further technical qualifications</t>
  </si>
  <si>
    <t>Mini piling contacts over £50K</t>
  </si>
  <si>
    <t>Mini piling contracts over £500K</t>
  </si>
  <si>
    <t>Difficult Mini piling contacts over £100K.</t>
  </si>
  <si>
    <t>Responsible Person Geotechnical Experience</t>
  </si>
  <si>
    <t>Retaining Walls</t>
  </si>
  <si>
    <t>Team Leader less than 5 years Retaining Walls design experience</t>
  </si>
  <si>
    <t>Team Leader more than 5 years Retaining Walls design experience.  Graduate</t>
  </si>
  <si>
    <t>Team Leader more than 10 years Retaining Walls design experience.  Post graduate degree.</t>
  </si>
  <si>
    <t>Team Leader more than 15 years Retaining Walls design experience.  Specialist post graduate degree</t>
  </si>
  <si>
    <t xml:space="preserve"> Team Leader more than 20 years Retaining Walls design experience.  Chartered Technically</t>
  </si>
  <si>
    <t>Team leader less than 5 years Retaining Walls estimating experience</t>
  </si>
  <si>
    <t>Team leader more than 5 years Retaining Walls estimating experience</t>
  </si>
  <si>
    <t>Team leader more than 10 years Retaining Walls estimating experience</t>
  </si>
  <si>
    <t>Team leader more than 15 years Retaining Walls estimating experience</t>
  </si>
  <si>
    <t>Team leader more than 20 years Retaining Walls estimating experience.  Graduate</t>
  </si>
  <si>
    <t>Team leader less than 5 years Retaining Walls commercial experience</t>
  </si>
  <si>
    <t>Team leader more than 5 years Retaining Walls commercial experience</t>
  </si>
  <si>
    <t>Team leader more than 10 years Retaining Walls commercial experience</t>
  </si>
  <si>
    <t>Team leader more than 15 years Retaining Walls commercial experience</t>
  </si>
  <si>
    <t>Team leader more than 20 years Retaining Walls commercial experience.  Graduate</t>
  </si>
  <si>
    <t>Team leader less than 5 years Retaining Walls site experience</t>
  </si>
  <si>
    <t>Team leader more than 5 years Retaining Walls site experience.</t>
  </si>
  <si>
    <t>Team leader more than 10 years Retaining Walls site experience.</t>
  </si>
  <si>
    <t>Team leader more than 15 years Retaining Walls site experience.  NVQ3/HND</t>
  </si>
  <si>
    <t>Team leader more than 20 years Retaining Walls site experience.  Further technical qualifications</t>
  </si>
  <si>
    <t>Retaining Walls contacts over £50K</t>
  </si>
  <si>
    <t>Retaining Walls contacts over £100K</t>
  </si>
  <si>
    <t>Retaining Walls contracts over £500K</t>
  </si>
  <si>
    <t>Retaining Walls contracts over £2500K</t>
  </si>
  <si>
    <t>Difficult Retaining Walls contacts over £50K</t>
  </si>
  <si>
    <t>Difficult Retaining Walls contacts over £100K.</t>
  </si>
  <si>
    <t>Difficult Retaining Walls contacts over £500K.</t>
  </si>
  <si>
    <t>Other Systems</t>
  </si>
  <si>
    <t>Team Leader less than 5 years Other Systems design experience</t>
  </si>
  <si>
    <t>Team Leader more than 5 years Other Systems design experience.  Graduate</t>
  </si>
  <si>
    <t>Team Leader more than 10 years Other Systems design experience.  Post graduate degree.</t>
  </si>
  <si>
    <t>Team Leader more than 15 years Other Systems design experience.  Specialist post graduate degree</t>
  </si>
  <si>
    <t>Team leader less than 5 years Other Systems estimating experience</t>
  </si>
  <si>
    <t>Team leader more than 5 years Other Systems estimating experience</t>
  </si>
  <si>
    <t>Team leader more than 10 years Other Systems estimating experience</t>
  </si>
  <si>
    <t>Team leader more than 15 years Other Systems estimating experience</t>
  </si>
  <si>
    <t>Team leader more than 20 years Other Systems estimating experience.  Graduate</t>
  </si>
  <si>
    <t>Team leader less than 5 years Other Systems commercial experience</t>
  </si>
  <si>
    <t>Team leader more than 5 years Other Systems commercial experience</t>
  </si>
  <si>
    <t>Team leader more than 10 years Other Systems commercial experience</t>
  </si>
  <si>
    <t>Team leader more than 15 years Other Systems commercial experience</t>
  </si>
  <si>
    <t>Team leader more than 20 years Other Systems commercial experience.  Graduate</t>
  </si>
  <si>
    <t>Team leader less than 5 years Other Systems site experience</t>
  </si>
  <si>
    <t>Team leader more than 5 years Other Systems site experience.</t>
  </si>
  <si>
    <t>Team leader more than 10 years Other Systems site experience.</t>
  </si>
  <si>
    <t>Team leader more than 15 years Other Systems site experience.  NVQ3/HND</t>
  </si>
  <si>
    <t>Team leader more than 20 years Other Systems site experience.  Further technical qualifications</t>
  </si>
  <si>
    <t>Other Systems contacts over £10K</t>
  </si>
  <si>
    <t>Other Systems contacts over £50K</t>
  </si>
  <si>
    <t>Other Systems contracts over £100K</t>
  </si>
  <si>
    <t>Other Systems contracts over £500K</t>
  </si>
  <si>
    <t>Difficult Other Systems contacts over £10K</t>
  </si>
  <si>
    <t>Difficult Other Systems contacts over £50K.</t>
  </si>
  <si>
    <t>Difficult Other Systems contacts over £100K.</t>
  </si>
  <si>
    <t>Mini piling contacts over £10K</t>
  </si>
  <si>
    <t>Difficult Mini piling contacts over £10K</t>
  </si>
  <si>
    <t>Mini piling contracts over £100K</t>
  </si>
  <si>
    <t>Difficult Mini piling contacts over £50K.</t>
  </si>
  <si>
    <t>Innovation</t>
  </si>
  <si>
    <t>No innovation</t>
  </si>
  <si>
    <t xml:space="preserve">Auditor to record any significant innovations which he considers to be of merit.   Section still to have a potential score even if nothing recorded. </t>
  </si>
  <si>
    <t>Systems Technical</t>
  </si>
  <si>
    <t xml:space="preserve"> Design</t>
  </si>
  <si>
    <t>No design</t>
  </si>
  <si>
    <t>Inputs and outputs clear design approved.  References listed.</t>
  </si>
  <si>
    <t>To cover other Fixed locations if carried out This office.</t>
  </si>
  <si>
    <t>Zero potential if design not carried out</t>
  </si>
  <si>
    <t xml:space="preserve"> CAD/ Drawings</t>
  </si>
  <si>
    <t>No CAD/ Drawings</t>
  </si>
  <si>
    <t>Basic Drawings carried out</t>
  </si>
  <si>
    <t>Drawing Checked</t>
  </si>
  <si>
    <t>Drawings approved</t>
  </si>
  <si>
    <t>Revisions and changes clear and previous drawings superseded.</t>
  </si>
  <si>
    <t>Zero potential if drawings not produced</t>
  </si>
  <si>
    <t xml:space="preserve"> Estimating</t>
  </si>
  <si>
    <t>No estimate</t>
  </si>
  <si>
    <t>Basic estimate carried out</t>
  </si>
  <si>
    <t>Estimate issued unique identification number</t>
  </si>
  <si>
    <t>Estimate includes: client spec and programme,</t>
  </si>
  <si>
    <t>Availability of resources, materials and equipment established.</t>
  </si>
  <si>
    <t xml:space="preserve"> Tendering</t>
  </si>
  <si>
    <t>No Tender</t>
  </si>
  <si>
    <t>Basic tender issued</t>
  </si>
  <si>
    <t xml:space="preserve">Tender includes: confirmation of spec, programme, price, exclusions </t>
  </si>
  <si>
    <t>Controls in place for changes and re-issue</t>
  </si>
  <si>
    <t xml:space="preserve"> Commercial</t>
  </si>
  <si>
    <t>Acceptance of all Clients conditions</t>
  </si>
  <si>
    <t xml:space="preserve">Conditions reviewed </t>
  </si>
  <si>
    <t>Changes made to Conditions and letters written</t>
  </si>
  <si>
    <t>Tender includes commercial exclusions as applicable.</t>
  </si>
  <si>
    <t>Final tender reviewed by commercial dept.  Changes reviewed and approved</t>
  </si>
  <si>
    <t xml:space="preserve"> Operations/ Contracts</t>
  </si>
  <si>
    <t>Minimal paperwork</t>
  </si>
  <si>
    <t>Contract and design reviewed prior to contract start.</t>
  </si>
  <si>
    <t>Spec, start date and programme confirmed with client.</t>
  </si>
  <si>
    <t>Allocation of resources: equipment, materials and personnel carried out</t>
  </si>
  <si>
    <t>Document and Record control</t>
  </si>
  <si>
    <t>No control of documents</t>
  </si>
  <si>
    <t xml:space="preserve">Procedures and references available where required.   </t>
  </si>
  <si>
    <t>Only current procedures and reference documents available.</t>
  </si>
  <si>
    <t xml:space="preserve">  Issue/Revision status recorded Design/Tender/Contract.  Personnel familiar with relevant documentation</t>
  </si>
  <si>
    <t>As built records</t>
  </si>
  <si>
    <t>Paper only as-builts not sent to client</t>
  </si>
  <si>
    <t>Full open access to clients allowing re-use of site to be fully considered</t>
  </si>
  <si>
    <t>NA</t>
  </si>
  <si>
    <t>Preventive Action, Hazard Identification, Risk Assessment</t>
  </si>
  <si>
    <t>Not assessed</t>
  </si>
  <si>
    <t>Assessed but only minimal notes.</t>
  </si>
  <si>
    <t>Risks, Hazards and aspects identified.</t>
  </si>
  <si>
    <t>Severity established.  Preventive actions established</t>
  </si>
  <si>
    <t>High severities reported up the line.  Preventive actions implemented</t>
  </si>
  <si>
    <t>Planning</t>
  </si>
  <si>
    <t>No plan</t>
  </si>
  <si>
    <t>Documentation assembled but no organised plan</t>
  </si>
  <si>
    <t>Plan prepared</t>
  </si>
  <si>
    <t>Plan includes: Spec, procedures, validation, monitoring, testing (design validation)</t>
  </si>
  <si>
    <t xml:space="preserve">Plan includes: records required, preventive/ risk assessment. Plan copied to Client </t>
  </si>
  <si>
    <t>To cover Health, Safety, Environment and Quality aspects.  Plan to be completed no later than start of contract on site</t>
  </si>
  <si>
    <t>Technical Process</t>
  </si>
  <si>
    <r>
      <t>SECTION 4 TECHNICAL</t>
    </r>
    <r>
      <rPr>
        <b/>
        <sz val="14"/>
        <color indexed="12"/>
        <rFont val="Arial"/>
        <family val="2"/>
      </rPr>
      <t xml:space="preserve"> "Company"</t>
    </r>
  </si>
  <si>
    <t>CDM</t>
  </si>
  <si>
    <t>No CDM assessments with designs</t>
  </si>
  <si>
    <t>Generic CDM assessments covering typical work</t>
  </si>
  <si>
    <t>Full CDM design assessment with each design</t>
  </si>
  <si>
    <t>Sustainability (internal solution)</t>
  </si>
  <si>
    <t>No assessment</t>
  </si>
  <si>
    <t>Some consideration given to sustainability in design</t>
  </si>
  <si>
    <t>Use of sustainability metrics as part of each design</t>
  </si>
  <si>
    <t>Sustainability (Client solution)</t>
  </si>
  <si>
    <t>Influencing clients to adopt holistic sustainable options</t>
  </si>
  <si>
    <t>Promotion of other Sustainable technologies (GSHP)</t>
  </si>
  <si>
    <t>4.2.9</t>
  </si>
  <si>
    <t>4.2.10</t>
  </si>
  <si>
    <t>4.2.11</t>
  </si>
  <si>
    <t>4.5.7</t>
  </si>
  <si>
    <t>4.9.1</t>
  </si>
  <si>
    <t>4.9.2</t>
  </si>
  <si>
    <t>4.9.3</t>
  </si>
  <si>
    <t>4.9.5</t>
  </si>
  <si>
    <t>4.9.6</t>
  </si>
  <si>
    <t>4.9.4</t>
  </si>
  <si>
    <t>4.9.7</t>
  </si>
  <si>
    <t>4.10.1</t>
  </si>
  <si>
    <t>4.10.2</t>
  </si>
  <si>
    <t>4.10.3</t>
  </si>
  <si>
    <t>4.10.4</t>
  </si>
  <si>
    <t>4.10.5</t>
  </si>
  <si>
    <t>4.10.6</t>
  </si>
  <si>
    <t>4.10.7</t>
  </si>
  <si>
    <r>
      <t xml:space="preserve">Section 4.2 </t>
    </r>
    <r>
      <rPr>
        <b/>
        <sz val="14"/>
        <color indexed="12"/>
        <rFont val="Arial"/>
        <family val="2"/>
      </rPr>
      <t>Process</t>
    </r>
    <r>
      <rPr>
        <b/>
        <sz val="14"/>
        <rFont val="Arial"/>
        <family val="2"/>
      </rPr>
      <t xml:space="preserve"> Technical (Design, Estimating Tendering and Operations/Contracts Office)  </t>
    </r>
    <r>
      <rPr>
        <b/>
        <sz val="14"/>
        <color indexed="12"/>
        <rFont val="Arial"/>
        <family val="2"/>
      </rPr>
      <t>(Note moved from Quality 001)</t>
    </r>
  </si>
  <si>
    <t>Section 4.3 Technical Bored Piling</t>
  </si>
  <si>
    <t>Section 4.4 Technical CFA Piling</t>
  </si>
  <si>
    <t>Section 4.5 Technical Mini Piling</t>
  </si>
  <si>
    <t>Section 4.6 Technical Driven Piling</t>
  </si>
  <si>
    <t>Section 4.7 Technical Testing</t>
  </si>
  <si>
    <t>Section 4.8 Technical Retaining Walls</t>
  </si>
  <si>
    <t>Section 4.9 Ground Improvement</t>
  </si>
  <si>
    <t>Section 4.10 Other Systems</t>
  </si>
  <si>
    <t>Chief Engineer Expertise</t>
  </si>
  <si>
    <t>Section 4.1 Chief Engineer Expertise</t>
  </si>
  <si>
    <t>S4.2.5</t>
  </si>
  <si>
    <t>S4.2.6</t>
  </si>
  <si>
    <t>4.2.8</t>
  </si>
  <si>
    <t>4.2.14</t>
  </si>
  <si>
    <t>4.2.15</t>
  </si>
  <si>
    <t>Not Considered</t>
  </si>
  <si>
    <t>Minimal consideration during design and estimating</t>
  </si>
  <si>
    <t>Fully considered and recorded</t>
  </si>
  <si>
    <t>Carbon Footprint</t>
  </si>
  <si>
    <r>
      <t xml:space="preserve">Electronic document storage system implemented.   </t>
    </r>
    <r>
      <rPr>
        <sz val="14"/>
        <color indexed="12"/>
        <rFont val="Arial"/>
        <family val="2"/>
      </rPr>
      <t>Access available on site to all areas</t>
    </r>
  </si>
  <si>
    <r>
      <t>Plant only mobilised upon receipt of completed WPC.</t>
    </r>
    <r>
      <rPr>
        <sz val="14"/>
        <rFont val="Arial"/>
        <family val="2"/>
      </rPr>
      <t xml:space="preserve">  Reviews carried out during and post contract.</t>
    </r>
  </si>
  <si>
    <r>
      <t xml:space="preserve">Tender approved prior to issue.  </t>
    </r>
    <r>
      <rPr>
        <sz val="14"/>
        <color indexed="12"/>
        <rFont val="Arial"/>
        <family val="2"/>
      </rPr>
      <t>Tender includes copy of WPC</t>
    </r>
  </si>
  <si>
    <t>None</t>
  </si>
  <si>
    <t>Basic Design carried out.  Design carried out and verified.</t>
  </si>
  <si>
    <t xml:space="preserve">Revisions and changes clear and previous design superseded.  </t>
  </si>
  <si>
    <r>
      <t xml:space="preserve">Review carried out.  </t>
    </r>
    <r>
      <rPr>
        <sz val="14"/>
        <color indexed="12"/>
        <rFont val="Arial"/>
        <family val="2"/>
      </rPr>
      <t>Design philosophy document produced and copied to the client</t>
    </r>
  </si>
  <si>
    <r>
      <t xml:space="preserve">name                   Title                                                                           * </t>
    </r>
    <r>
      <rPr>
        <sz val="14"/>
        <color indexed="12"/>
        <rFont val="Arial"/>
        <family val="2"/>
      </rPr>
      <t>Score to be for the most experienced company employee or 75% of score of external designer normally used whichever is the higher</t>
    </r>
  </si>
  <si>
    <t>Team leader more than 20 years bored piling experience.  Chartered Technically.</t>
  </si>
  <si>
    <t>Team leader more than 20 years Mini piling experience.  Chartered Technically.</t>
  </si>
  <si>
    <t xml:space="preserve"> Team Leader more than 20 years ground improvement design experience.  Chartered Technically</t>
  </si>
  <si>
    <t xml:space="preserve"> Team Leader more than 20 years Other Systems design experience.  Chartered Technically</t>
  </si>
  <si>
    <t>Audits</t>
  </si>
  <si>
    <t>No audits</t>
  </si>
  <si>
    <t>Audits carried out.  Audit reports issued</t>
  </si>
  <si>
    <t>Audits carried out according to procedure.  Auditors trained</t>
  </si>
  <si>
    <t>Programme risk based.  Audits carried out on time</t>
  </si>
  <si>
    <t>Audit actions progressed.  Audit trails recorded</t>
  </si>
  <si>
    <t>Scores imported from Quality General if applicable if not score as appropriate</t>
  </si>
  <si>
    <t>No audit required if procedure as General section.</t>
  </si>
  <si>
    <t>4.2.3</t>
  </si>
  <si>
    <t>4.2.4</t>
  </si>
  <si>
    <t>S4.2.7</t>
  </si>
  <si>
    <t>4.2.12</t>
  </si>
  <si>
    <t>S4.2.13</t>
  </si>
  <si>
    <t>4.2.16</t>
  </si>
  <si>
    <t>© The Federation of Piling Specialists 2009/2014</t>
  </si>
  <si>
    <t>Proforma issue date Jan 2014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</si>
</sst>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9" fontId="5" fillId="0" borderId="0" xfId="0" applyNumberFormat="1" applyFont="1" applyAlignment="1">
      <alignment horizontal="center" wrapText="1"/>
    </xf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9" fontId="9" fillId="0" borderId="11" xfId="57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6" fillId="0" borderId="11" xfId="57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m%20De%20Waele\8%20FPS\FPS%20Audit\FPS%20Audit%20Scheme%2012\001Quality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2">
        <row r="34">
          <cell r="I34">
            <v>8</v>
          </cell>
          <cell r="K3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4"/>
  <sheetViews>
    <sheetView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9.140625" style="4" customWidth="1"/>
    <col min="2" max="2" width="38.00390625" style="3" customWidth="1"/>
    <col min="3" max="3" width="16.57421875" style="4" customWidth="1"/>
    <col min="4" max="4" width="9.00390625" style="4" customWidth="1"/>
    <col min="5" max="5" width="22.7109375" style="4" customWidth="1"/>
    <col min="6" max="16384" width="9.140625" style="1" customWidth="1"/>
  </cols>
  <sheetData>
    <row r="4" spans="1:5" ht="15">
      <c r="A4" s="52"/>
      <c r="B4" s="52"/>
      <c r="C4" s="52"/>
      <c r="D4" s="52"/>
      <c r="E4" s="52"/>
    </row>
    <row r="6" spans="1:5" ht="15">
      <c r="A6" s="50" t="s">
        <v>370</v>
      </c>
      <c r="B6" s="51"/>
      <c r="C6" s="51"/>
      <c r="D6" s="51"/>
      <c r="E6" s="51"/>
    </row>
    <row r="8" ht="15" thickBot="1"/>
    <row r="9" spans="1:5" ht="15" thickBot="1">
      <c r="A9" s="5" t="s">
        <v>10</v>
      </c>
      <c r="B9" s="6" t="s">
        <v>11</v>
      </c>
      <c r="C9" s="5" t="s">
        <v>12</v>
      </c>
      <c r="D9" s="5" t="s">
        <v>3</v>
      </c>
      <c r="E9" s="5" t="s">
        <v>13</v>
      </c>
    </row>
    <row r="10" spans="1:5" ht="15" thickBot="1">
      <c r="A10" s="5"/>
      <c r="B10" s="6"/>
      <c r="C10" s="5"/>
      <c r="D10" s="5"/>
      <c r="E10" s="5"/>
    </row>
    <row r="11" spans="1:5" ht="15" thickBot="1">
      <c r="A11" s="5">
        <v>4.1</v>
      </c>
      <c r="B11" s="14" t="s">
        <v>409</v>
      </c>
      <c r="C11" s="15">
        <f>'Chief Engineer'!L6</f>
        <v>30.08</v>
      </c>
      <c r="D11" s="5">
        <f>'Chief Engineer'!M6</f>
        <v>0</v>
      </c>
      <c r="E11" s="24">
        <f aca="true" t="shared" si="0" ref="E11:E20">D11/C11</f>
        <v>0</v>
      </c>
    </row>
    <row r="12" spans="1:5" s="32" customFormat="1" ht="15" thickBot="1">
      <c r="A12" s="28">
        <v>4.2</v>
      </c>
      <c r="B12" s="29" t="s">
        <v>369</v>
      </c>
      <c r="C12" s="30">
        <f>Process!L36</f>
        <v>136.272</v>
      </c>
      <c r="D12" s="28">
        <f>Process!M36</f>
        <v>0</v>
      </c>
      <c r="E12" s="31">
        <f t="shared" si="0"/>
        <v>0</v>
      </c>
    </row>
    <row r="13" spans="1:5" ht="20.25" customHeight="1" thickBot="1">
      <c r="A13" s="5">
        <v>4.3</v>
      </c>
      <c r="B13" s="25" t="s">
        <v>37</v>
      </c>
      <c r="C13" s="15">
        <f>Bored!L18</f>
        <v>270.3664</v>
      </c>
      <c r="D13" s="15">
        <f>Bored!M18</f>
        <v>0</v>
      </c>
      <c r="E13" s="24">
        <f t="shared" si="0"/>
        <v>0</v>
      </c>
    </row>
    <row r="14" spans="1:5" ht="20.25" customHeight="1" thickBot="1">
      <c r="A14" s="5">
        <v>4.4</v>
      </c>
      <c r="B14" s="14" t="s">
        <v>38</v>
      </c>
      <c r="C14" s="15">
        <f>CFA!L18</f>
        <v>270.3664</v>
      </c>
      <c r="D14" s="15">
        <f>CFA!M18</f>
        <v>0</v>
      </c>
      <c r="E14" s="24">
        <f t="shared" si="0"/>
        <v>0</v>
      </c>
    </row>
    <row r="15" spans="1:5" ht="32.25" customHeight="1" thickBot="1">
      <c r="A15" s="5">
        <v>4.5</v>
      </c>
      <c r="B15" s="14" t="s">
        <v>39</v>
      </c>
      <c r="C15" s="15">
        <f>Driven!L18</f>
        <v>270.3664</v>
      </c>
      <c r="D15" s="15">
        <f>Driven!M18</f>
        <v>0</v>
      </c>
      <c r="E15" s="24">
        <f t="shared" si="0"/>
        <v>0</v>
      </c>
    </row>
    <row r="16" spans="1:5" s="32" customFormat="1" ht="32.25" customHeight="1" thickBot="1">
      <c r="A16" s="28">
        <v>4.6</v>
      </c>
      <c r="B16" s="29" t="s">
        <v>224</v>
      </c>
      <c r="C16" s="30">
        <f>Mini!L18</f>
        <v>270.3664</v>
      </c>
      <c r="D16" s="30">
        <f>Mini!M18</f>
        <v>0</v>
      </c>
      <c r="E16" s="31">
        <f t="shared" si="0"/>
        <v>0</v>
      </c>
    </row>
    <row r="17" spans="1:5" ht="20.25" customHeight="1" thickBot="1">
      <c r="A17" s="5">
        <v>4.7</v>
      </c>
      <c r="B17" s="14" t="s">
        <v>100</v>
      </c>
      <c r="C17" s="15">
        <f>Testing!L16</f>
        <v>134.56</v>
      </c>
      <c r="D17" s="15">
        <f>Testing!M16</f>
        <v>0</v>
      </c>
      <c r="E17" s="24">
        <f t="shared" si="0"/>
        <v>0</v>
      </c>
    </row>
    <row r="18" spans="1:5" ht="34.5" customHeight="1" thickBot="1">
      <c r="A18" s="5">
        <v>4.8</v>
      </c>
      <c r="B18" s="14" t="s">
        <v>225</v>
      </c>
      <c r="C18" s="15">
        <f>Walls!L18</f>
        <v>270.3664</v>
      </c>
      <c r="D18" s="15">
        <f>Walls!M18</f>
        <v>0</v>
      </c>
      <c r="E18" s="24">
        <f t="shared" si="0"/>
        <v>0</v>
      </c>
    </row>
    <row r="19" spans="1:5" ht="36.75" customHeight="1" thickBot="1">
      <c r="A19" s="5">
        <v>4.9</v>
      </c>
      <c r="B19" s="14" t="s">
        <v>40</v>
      </c>
      <c r="C19" s="15">
        <f>'Ground Imp'!L18</f>
        <v>270.3664</v>
      </c>
      <c r="D19" s="15">
        <f>'Ground Imp'!M18</f>
        <v>0</v>
      </c>
      <c r="E19" s="24">
        <f t="shared" si="0"/>
        <v>0</v>
      </c>
    </row>
    <row r="20" spans="1:5" ht="36.75" customHeight="1" thickBot="1">
      <c r="A20" s="47">
        <v>4.1</v>
      </c>
      <c r="B20" s="14" t="s">
        <v>216</v>
      </c>
      <c r="C20" s="15">
        <f>'Other Systems'!L18</f>
        <v>270.3664</v>
      </c>
      <c r="D20" s="15">
        <f>'Other Systems'!M18</f>
        <v>0</v>
      </c>
      <c r="E20" s="24">
        <f t="shared" si="0"/>
        <v>0</v>
      </c>
    </row>
    <row r="21" spans="1:5" ht="15" thickBot="1">
      <c r="A21" s="5"/>
      <c r="B21" s="14"/>
      <c r="C21" s="15"/>
      <c r="D21" s="15"/>
      <c r="E21" s="24"/>
    </row>
    <row r="22" spans="1:5" s="2" customFormat="1" ht="15.75" thickBot="1">
      <c r="A22" s="16">
        <v>4</v>
      </c>
      <c r="B22" s="17" t="s">
        <v>16</v>
      </c>
      <c r="C22" s="18">
        <f>SUM(C11:C21)</f>
        <v>2193.4767999999995</v>
      </c>
      <c r="D22" s="18">
        <f>SUM(D11:D21)</f>
        <v>0</v>
      </c>
      <c r="E22" s="18">
        <f>D22*100/C22</f>
        <v>0</v>
      </c>
    </row>
    <row r="23" ht="15">
      <c r="B23" s="13"/>
    </row>
    <row r="24" spans="1:5" ht="30" customHeight="1">
      <c r="A24" s="53" t="s">
        <v>26</v>
      </c>
      <c r="B24" s="54"/>
      <c r="C24" s="54"/>
      <c r="D24" s="54"/>
      <c r="E24" s="54"/>
    </row>
    <row r="25" ht="15">
      <c r="B25" s="13"/>
    </row>
    <row r="26" spans="1:5" s="33" customFormat="1" ht="15">
      <c r="A26" s="55"/>
      <c r="B26" s="55"/>
      <c r="C26" s="55"/>
      <c r="D26" s="55"/>
      <c r="E26" s="55"/>
    </row>
    <row r="27" ht="15">
      <c r="B27" s="13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34" t="s">
        <v>446</v>
      </c>
    </row>
    <row r="33" spans="2:5" ht="15">
      <c r="B33" s="34" t="s">
        <v>447</v>
      </c>
      <c r="E33" s="27"/>
    </row>
    <row r="34" ht="15">
      <c r="B34" s="13"/>
    </row>
  </sheetData>
  <sheetProtection/>
  <mergeCells count="4">
    <mergeCell ref="A6:E6"/>
    <mergeCell ref="A4:E4"/>
    <mergeCell ref="A24:E24"/>
    <mergeCell ref="A26:E26"/>
  </mergeCells>
  <printOptions/>
  <pageMargins left="0.5511811023622047" right="0.35433070866141736" top="0.7874015748031497" bottom="0.3937007874015748" header="0.5118110236220472" footer="0.31496062992125984"/>
  <pageSetup horizontalDpi="600" verticalDpi="600" orientation="portrait" paperSize="9" scale="80" r:id="rId1"/>
  <headerFooter alignWithMargins="0">
    <oddHeader>&amp;CFPS Registration System
Technical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58" zoomScaleNormal="58" zoomScaleSheetLayoutView="50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21.5">
      <c r="A3" s="20" t="s">
        <v>386</v>
      </c>
      <c r="B3" s="20" t="s">
        <v>18</v>
      </c>
      <c r="C3" s="20" t="s">
        <v>28</v>
      </c>
      <c r="D3" s="20" t="s">
        <v>101</v>
      </c>
      <c r="E3" s="20" t="s">
        <v>171</v>
      </c>
      <c r="F3" s="20" t="s">
        <v>169</v>
      </c>
      <c r="G3" s="20" t="s">
        <v>170</v>
      </c>
      <c r="H3" s="20" t="s">
        <v>430</v>
      </c>
      <c r="I3" s="20"/>
      <c r="J3" s="20"/>
      <c r="K3" s="20"/>
      <c r="L3" s="20"/>
      <c r="M3" s="20"/>
      <c r="N3" s="22" t="s">
        <v>24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121.5">
      <c r="A5" s="20" t="s">
        <v>387</v>
      </c>
      <c r="B5" s="20" t="s">
        <v>18</v>
      </c>
      <c r="C5" s="20" t="s">
        <v>29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119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121.5">
      <c r="A7" s="20" t="s">
        <v>388</v>
      </c>
      <c r="B7" s="20" t="s">
        <v>18</v>
      </c>
      <c r="C7" s="20" t="s">
        <v>30</v>
      </c>
      <c r="D7" s="20" t="s">
        <v>102</v>
      </c>
      <c r="E7" s="20" t="s">
        <v>103</v>
      </c>
      <c r="F7" s="20" t="s">
        <v>104</v>
      </c>
      <c r="G7" s="20" t="s">
        <v>105</v>
      </c>
      <c r="H7" s="20" t="s">
        <v>120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21.5">
      <c r="A9" s="20" t="s">
        <v>391</v>
      </c>
      <c r="B9" s="20" t="s">
        <v>18</v>
      </c>
      <c r="C9" s="20" t="s">
        <v>31</v>
      </c>
      <c r="D9" s="20" t="s">
        <v>106</v>
      </c>
      <c r="E9" s="20" t="s">
        <v>107</v>
      </c>
      <c r="F9" s="20" t="s">
        <v>108</v>
      </c>
      <c r="G9" s="20" t="s">
        <v>109</v>
      </c>
      <c r="H9" s="20" t="s">
        <v>110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69">
      <c r="A11" s="20" t="s">
        <v>389</v>
      </c>
      <c r="B11" s="20" t="s">
        <v>18</v>
      </c>
      <c r="C11" s="20" t="s">
        <v>121</v>
      </c>
      <c r="D11" s="26" t="s">
        <v>33</v>
      </c>
      <c r="E11" s="20" t="s">
        <v>211</v>
      </c>
      <c r="F11" s="20" t="s">
        <v>153</v>
      </c>
      <c r="G11" s="20" t="s">
        <v>212</v>
      </c>
      <c r="H11" s="20" t="s">
        <v>154</v>
      </c>
      <c r="I11" s="20"/>
      <c r="J11" s="20"/>
      <c r="K11" s="20"/>
      <c r="L11" s="20"/>
      <c r="M11" s="20"/>
      <c r="N11" s="22"/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/>
    </row>
    <row r="13" spans="1:14" s="21" customFormat="1" ht="69">
      <c r="A13" s="20" t="s">
        <v>390</v>
      </c>
      <c r="B13" s="20" t="s">
        <v>18</v>
      </c>
      <c r="C13" s="20" t="s">
        <v>32</v>
      </c>
      <c r="D13" s="26" t="s">
        <v>33</v>
      </c>
      <c r="E13" s="20" t="s">
        <v>213</v>
      </c>
      <c r="F13" s="20" t="s">
        <v>214</v>
      </c>
      <c r="G13" s="20" t="s">
        <v>215</v>
      </c>
      <c r="H13" s="20" t="s">
        <v>155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392</v>
      </c>
      <c r="B15" s="20" t="s">
        <v>18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21.5">
      <c r="A3" s="20" t="s">
        <v>393</v>
      </c>
      <c r="B3" s="20" t="s">
        <v>278</v>
      </c>
      <c r="C3" s="20" t="s">
        <v>28</v>
      </c>
      <c r="D3" s="20" t="s">
        <v>279</v>
      </c>
      <c r="E3" s="20" t="s">
        <v>280</v>
      </c>
      <c r="F3" s="20" t="s">
        <v>281</v>
      </c>
      <c r="G3" s="20" t="s">
        <v>282</v>
      </c>
      <c r="H3" s="20" t="s">
        <v>431</v>
      </c>
      <c r="I3" s="20"/>
      <c r="J3" s="20"/>
      <c r="K3" s="20"/>
      <c r="L3" s="20"/>
      <c r="M3" s="20"/>
      <c r="N3" s="22" t="s">
        <v>24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104.25">
      <c r="A5" s="20" t="s">
        <v>394</v>
      </c>
      <c r="B5" s="20" t="s">
        <v>278</v>
      </c>
      <c r="C5" s="20" t="s">
        <v>29</v>
      </c>
      <c r="D5" s="20" t="s">
        <v>283</v>
      </c>
      <c r="E5" s="20" t="s">
        <v>284</v>
      </c>
      <c r="F5" s="20" t="s">
        <v>285</v>
      </c>
      <c r="G5" s="20" t="s">
        <v>286</v>
      </c>
      <c r="H5" s="20" t="s">
        <v>287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104.25">
      <c r="A7" s="20" t="s">
        <v>395</v>
      </c>
      <c r="B7" s="20" t="s">
        <v>278</v>
      </c>
      <c r="C7" s="20" t="s">
        <v>30</v>
      </c>
      <c r="D7" s="20" t="s">
        <v>288</v>
      </c>
      <c r="E7" s="20" t="s">
        <v>289</v>
      </c>
      <c r="F7" s="20" t="s">
        <v>290</v>
      </c>
      <c r="G7" s="20" t="s">
        <v>291</v>
      </c>
      <c r="H7" s="20" t="s">
        <v>292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396</v>
      </c>
      <c r="B9" s="20" t="s">
        <v>278</v>
      </c>
      <c r="C9" s="20" t="s">
        <v>31</v>
      </c>
      <c r="D9" s="20" t="s">
        <v>293</v>
      </c>
      <c r="E9" s="20" t="s">
        <v>294</v>
      </c>
      <c r="F9" s="20" t="s">
        <v>295</v>
      </c>
      <c r="G9" s="20" t="s">
        <v>296</v>
      </c>
      <c r="H9" s="20" t="s">
        <v>297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397</v>
      </c>
      <c r="B11" s="20" t="s">
        <v>278</v>
      </c>
      <c r="C11" s="20" t="s">
        <v>121</v>
      </c>
      <c r="D11" s="26" t="s">
        <v>33</v>
      </c>
      <c r="E11" s="20" t="s">
        <v>298</v>
      </c>
      <c r="F11" s="20" t="s">
        <v>299</v>
      </c>
      <c r="G11" s="20" t="s">
        <v>300</v>
      </c>
      <c r="H11" s="20" t="s">
        <v>301</v>
      </c>
      <c r="I11" s="20"/>
      <c r="J11" s="20"/>
      <c r="K11" s="20"/>
      <c r="L11" s="20"/>
      <c r="M11" s="20"/>
      <c r="N11" s="22"/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/>
    </row>
    <row r="13" spans="1:14" s="21" customFormat="1" ht="51.75">
      <c r="A13" s="20" t="s">
        <v>398</v>
      </c>
      <c r="B13" s="20" t="s">
        <v>278</v>
      </c>
      <c r="C13" s="20" t="s">
        <v>32</v>
      </c>
      <c r="D13" s="26" t="s">
        <v>33</v>
      </c>
      <c r="E13" s="20" t="s">
        <v>213</v>
      </c>
      <c r="F13" s="20" t="s">
        <v>302</v>
      </c>
      <c r="G13" s="20" t="s">
        <v>303</v>
      </c>
      <c r="H13" s="20" t="s">
        <v>304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399</v>
      </c>
      <c r="B15" s="20" t="s">
        <v>278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&amp;C&amp;"Arial,Bold"FPS Registration System
Technical Ground Improvement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58" zoomScaleNormal="58" zoomScaleSheetLayoutView="75" zoomScalePageLayoutView="0" workbookViewId="0" topLeftCell="A1">
      <selection activeCell="A1" sqref="A1:N1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7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04.25">
      <c r="A3" s="20" t="s">
        <v>172</v>
      </c>
      <c r="B3" s="20" t="s">
        <v>16</v>
      </c>
      <c r="C3" s="20" t="s">
        <v>249</v>
      </c>
      <c r="D3" s="20" t="s">
        <v>17</v>
      </c>
      <c r="E3" s="20" t="s">
        <v>157</v>
      </c>
      <c r="F3" s="20" t="s">
        <v>158</v>
      </c>
      <c r="G3" s="20" t="s">
        <v>159</v>
      </c>
      <c r="H3" s="20" t="s">
        <v>208</v>
      </c>
      <c r="I3" s="20"/>
      <c r="J3" s="20"/>
      <c r="K3" s="20"/>
      <c r="L3" s="20"/>
      <c r="M3" s="20"/>
      <c r="N3" s="22" t="s">
        <v>427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35">
        <v>10</v>
      </c>
      <c r="L4" s="20">
        <f>I4*K4</f>
        <v>80</v>
      </c>
      <c r="M4" s="20">
        <f>J4*K4</f>
        <v>0</v>
      </c>
      <c r="N4" s="22" t="s">
        <v>19</v>
      </c>
    </row>
    <row r="6" spans="1:13" ht="17.25">
      <c r="A6" s="60" t="s">
        <v>36</v>
      </c>
      <c r="B6" s="51"/>
      <c r="C6" s="51"/>
      <c r="D6" s="51"/>
      <c r="E6" s="51"/>
      <c r="K6" s="8">
        <v>0.376</v>
      </c>
      <c r="L6" s="46">
        <f>SUM(L3:L4)*K6</f>
        <v>30.08</v>
      </c>
      <c r="M6" s="12">
        <f>SUM(M3:M4)*K6</f>
        <v>0</v>
      </c>
    </row>
    <row r="8" spans="1:13" ht="17.25">
      <c r="A8" s="56" t="s">
        <v>8</v>
      </c>
      <c r="B8" s="56"/>
      <c r="C8" s="56"/>
      <c r="D8" s="56"/>
      <c r="E8" s="56"/>
      <c r="M8" s="23">
        <f>M6/L6</f>
        <v>0</v>
      </c>
    </row>
    <row r="10" spans="1:8" ht="17.25">
      <c r="A10" s="56" t="s">
        <v>56</v>
      </c>
      <c r="B10" s="56"/>
      <c r="C10" s="56"/>
      <c r="D10" s="56"/>
      <c r="E10" s="56"/>
      <c r="F10" s="56"/>
      <c r="G10" s="56"/>
      <c r="H10" s="56"/>
    </row>
  </sheetData>
  <sheetProtection/>
  <mergeCells count="5">
    <mergeCell ref="A10:H10"/>
    <mergeCell ref="D2:H2"/>
    <mergeCell ref="A1:N1"/>
    <mergeCell ref="A6:E6"/>
    <mergeCell ref="A8:E8"/>
  </mergeCells>
  <printOptions/>
  <pageMargins left="0.5511811023622047" right="0.35433070866141736" top="0.7874015748031497" bottom="0.3937007874015748" header="0.4724409448818898" footer="0.1968503937007874"/>
  <pageSetup horizontalDpi="300" verticalDpi="300" orientation="landscape" paperSize="9" scale="46" r:id="rId1"/>
  <headerFooter alignWithMargins="0">
    <oddHeader>&amp;C&amp;"Arial,Bold"&amp;14FPS Registration System
Technical Chief Engineer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58" zoomScaleNormal="58" zoomScalePageLayoutView="0" workbookViewId="0" topLeftCell="A1">
      <selection activeCell="B3" sqref="B3"/>
    </sheetView>
  </sheetViews>
  <sheetFormatPr defaultColWidth="9.140625" defaultRowHeight="12.75"/>
  <cols>
    <col min="1" max="1" width="10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9" customFormat="1" ht="75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7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49" customFormat="1" ht="69">
      <c r="A3" s="35" t="s">
        <v>173</v>
      </c>
      <c r="B3" s="40" t="s">
        <v>312</v>
      </c>
      <c r="C3" s="35" t="s">
        <v>432</v>
      </c>
      <c r="D3" s="35" t="s">
        <v>433</v>
      </c>
      <c r="E3" s="35" t="s">
        <v>434</v>
      </c>
      <c r="F3" s="35" t="s">
        <v>435</v>
      </c>
      <c r="G3" s="35" t="s">
        <v>436</v>
      </c>
      <c r="H3" s="35" t="s">
        <v>437</v>
      </c>
      <c r="I3" s="35"/>
      <c r="J3" s="35"/>
      <c r="K3" s="35"/>
      <c r="L3" s="35"/>
      <c r="M3" s="35"/>
      <c r="N3" s="38" t="s">
        <v>439</v>
      </c>
    </row>
    <row r="4" spans="1:14" s="49" customFormat="1" ht="34.5">
      <c r="A4" s="35"/>
      <c r="B4" s="35" t="s">
        <v>3</v>
      </c>
      <c r="C4" s="35" t="s">
        <v>14</v>
      </c>
      <c r="D4" s="35">
        <v>0</v>
      </c>
      <c r="E4" s="35">
        <f>'[1]General'!E34</f>
        <v>0</v>
      </c>
      <c r="F4" s="35">
        <f>'[1]General'!F34</f>
        <v>0</v>
      </c>
      <c r="G4" s="35">
        <f>'[1]General'!G34</f>
        <v>0</v>
      </c>
      <c r="H4" s="35">
        <f>'[1]General'!H34</f>
        <v>0</v>
      </c>
      <c r="I4" s="35">
        <f>'[1]General'!I34</f>
        <v>8</v>
      </c>
      <c r="J4" s="35">
        <f>SUM(D4:H4)</f>
        <v>0</v>
      </c>
      <c r="K4" s="35">
        <f>'[1]General'!K34</f>
        <v>6</v>
      </c>
      <c r="L4" s="35">
        <f>I4*K4</f>
        <v>48</v>
      </c>
      <c r="M4" s="35">
        <f>J4*K4</f>
        <v>0</v>
      </c>
      <c r="N4" s="38" t="s">
        <v>438</v>
      </c>
    </row>
    <row r="5" spans="1:14" s="39" customFormat="1" ht="108" customHeight="1">
      <c r="A5" s="20" t="s">
        <v>174</v>
      </c>
      <c r="B5" s="20" t="s">
        <v>312</v>
      </c>
      <c r="C5" s="20" t="s">
        <v>313</v>
      </c>
      <c r="D5" s="20" t="s">
        <v>314</v>
      </c>
      <c r="E5" s="20" t="s">
        <v>424</v>
      </c>
      <c r="F5" s="20" t="s">
        <v>315</v>
      </c>
      <c r="G5" s="20" t="s">
        <v>425</v>
      </c>
      <c r="H5" s="26" t="s">
        <v>426</v>
      </c>
      <c r="I5" s="20"/>
      <c r="J5" s="20"/>
      <c r="K5" s="20"/>
      <c r="L5" s="20"/>
      <c r="M5" s="20"/>
      <c r="N5" s="22" t="s">
        <v>316</v>
      </c>
    </row>
    <row r="6" spans="1:14" s="21" customFormat="1" ht="17.25">
      <c r="A6" s="20"/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2" t="s">
        <v>317</v>
      </c>
    </row>
    <row r="7" spans="1:14" s="39" customFormat="1" ht="108" customHeight="1">
      <c r="A7" s="20" t="s">
        <v>440</v>
      </c>
      <c r="B7" s="20" t="s">
        <v>312</v>
      </c>
      <c r="C7" s="20" t="s">
        <v>318</v>
      </c>
      <c r="D7" s="20" t="s">
        <v>319</v>
      </c>
      <c r="E7" s="20" t="s">
        <v>320</v>
      </c>
      <c r="F7" s="20" t="s">
        <v>321</v>
      </c>
      <c r="G7" s="20" t="s">
        <v>322</v>
      </c>
      <c r="H7" s="20" t="s">
        <v>323</v>
      </c>
      <c r="I7" s="20"/>
      <c r="J7" s="20"/>
      <c r="K7" s="20"/>
      <c r="L7" s="20"/>
      <c r="M7" s="20"/>
      <c r="N7" s="22" t="s">
        <v>316</v>
      </c>
    </row>
    <row r="8" spans="1:14" s="21" customFormat="1" ht="17.25">
      <c r="A8" s="20"/>
      <c r="B8" s="20" t="s">
        <v>3</v>
      </c>
      <c r="C8" s="20"/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6</v>
      </c>
      <c r="L8" s="20">
        <f>I8*K8</f>
        <v>48</v>
      </c>
      <c r="M8" s="20">
        <f>J8*K8</f>
        <v>0</v>
      </c>
      <c r="N8" s="22" t="s">
        <v>324</v>
      </c>
    </row>
    <row r="9" spans="1:14" s="43" customFormat="1" ht="69">
      <c r="A9" s="40" t="s">
        <v>441</v>
      </c>
      <c r="B9" s="40" t="s">
        <v>312</v>
      </c>
      <c r="C9" s="40" t="s">
        <v>371</v>
      </c>
      <c r="D9" s="40" t="s">
        <v>372</v>
      </c>
      <c r="E9" s="40" t="s">
        <v>373</v>
      </c>
      <c r="F9" s="40" t="s">
        <v>374</v>
      </c>
      <c r="G9" s="40" t="s">
        <v>355</v>
      </c>
      <c r="H9" s="40" t="s">
        <v>355</v>
      </c>
      <c r="I9" s="40"/>
      <c r="J9" s="40"/>
      <c r="K9" s="40"/>
      <c r="L9" s="40"/>
      <c r="M9" s="40"/>
      <c r="N9" s="41"/>
    </row>
    <row r="10" spans="1:14" s="43" customFormat="1" ht="17.25">
      <c r="A10" s="40"/>
      <c r="B10" s="40" t="s">
        <v>3</v>
      </c>
      <c r="C10" s="40" t="s">
        <v>14</v>
      </c>
      <c r="D10" s="40">
        <v>0</v>
      </c>
      <c r="E10" s="40"/>
      <c r="F10" s="40"/>
      <c r="G10" s="40" t="s">
        <v>355</v>
      </c>
      <c r="H10" s="40" t="s">
        <v>355</v>
      </c>
      <c r="I10" s="40">
        <v>4</v>
      </c>
      <c r="J10" s="40">
        <f>SUM(D10:H10)</f>
        <v>0</v>
      </c>
      <c r="K10" s="40">
        <v>8</v>
      </c>
      <c r="L10" s="40">
        <f>I10*K10</f>
        <v>32</v>
      </c>
      <c r="M10" s="40">
        <f>J10*K10</f>
        <v>0</v>
      </c>
      <c r="N10" s="41"/>
    </row>
    <row r="11" spans="1:14" s="43" customFormat="1" ht="69">
      <c r="A11" s="40" t="s">
        <v>411</v>
      </c>
      <c r="B11" s="40" t="s">
        <v>312</v>
      </c>
      <c r="C11" s="40" t="s">
        <v>375</v>
      </c>
      <c r="D11" s="40" t="s">
        <v>376</v>
      </c>
      <c r="E11" s="40" t="s">
        <v>377</v>
      </c>
      <c r="F11" s="40" t="s">
        <v>378</v>
      </c>
      <c r="G11" s="40" t="s">
        <v>355</v>
      </c>
      <c r="H11" s="40" t="s">
        <v>355</v>
      </c>
      <c r="I11" s="40"/>
      <c r="J11" s="40"/>
      <c r="K11" s="40"/>
      <c r="L11" s="40"/>
      <c r="M11" s="40"/>
      <c r="N11" s="41"/>
    </row>
    <row r="12" spans="1:14" s="43" customFormat="1" ht="17.25">
      <c r="A12" s="40"/>
      <c r="B12" s="40" t="s">
        <v>3</v>
      </c>
      <c r="C12" s="40" t="s">
        <v>14</v>
      </c>
      <c r="D12" s="40">
        <v>0</v>
      </c>
      <c r="E12" s="40"/>
      <c r="F12" s="40"/>
      <c r="G12" s="40" t="s">
        <v>355</v>
      </c>
      <c r="H12" s="40" t="s">
        <v>355</v>
      </c>
      <c r="I12" s="40">
        <v>4</v>
      </c>
      <c r="J12" s="40">
        <f>SUM(D12:H12)</f>
        <v>0</v>
      </c>
      <c r="K12" s="40">
        <v>8</v>
      </c>
      <c r="L12" s="40">
        <f>I12*K12</f>
        <v>32</v>
      </c>
      <c r="M12" s="40">
        <f>J12*K12</f>
        <v>0</v>
      </c>
      <c r="N12" s="41"/>
    </row>
    <row r="13" spans="1:14" s="43" customFormat="1" ht="69">
      <c r="A13" s="40" t="s">
        <v>412</v>
      </c>
      <c r="B13" s="40" t="s">
        <v>312</v>
      </c>
      <c r="C13" s="40" t="s">
        <v>379</v>
      </c>
      <c r="D13" s="40" t="s">
        <v>376</v>
      </c>
      <c r="E13" s="40" t="s">
        <v>380</v>
      </c>
      <c r="F13" s="40" t="s">
        <v>381</v>
      </c>
      <c r="G13" s="40" t="s">
        <v>355</v>
      </c>
      <c r="H13" s="40" t="s">
        <v>355</v>
      </c>
      <c r="I13" s="40"/>
      <c r="J13" s="40"/>
      <c r="K13" s="40"/>
      <c r="L13" s="40"/>
      <c r="M13" s="40"/>
      <c r="N13" s="41"/>
    </row>
    <row r="14" spans="1:14" s="43" customFormat="1" ht="17.25">
      <c r="A14" s="40"/>
      <c r="B14" s="40" t="s">
        <v>3</v>
      </c>
      <c r="C14" s="40" t="s">
        <v>14</v>
      </c>
      <c r="D14" s="40">
        <v>0</v>
      </c>
      <c r="E14" s="40"/>
      <c r="F14" s="40"/>
      <c r="G14" s="40" t="s">
        <v>355</v>
      </c>
      <c r="H14" s="40" t="s">
        <v>355</v>
      </c>
      <c r="I14" s="40">
        <v>4</v>
      </c>
      <c r="J14" s="40">
        <f>SUM(D14:H14)</f>
        <v>0</v>
      </c>
      <c r="K14" s="40">
        <v>8</v>
      </c>
      <c r="L14" s="40">
        <f>I14*K14</f>
        <v>32</v>
      </c>
      <c r="M14" s="40">
        <f>J14*K14</f>
        <v>0</v>
      </c>
      <c r="N14" s="41"/>
    </row>
    <row r="15" spans="1:14" s="43" customFormat="1" ht="69">
      <c r="A15" s="40" t="s">
        <v>442</v>
      </c>
      <c r="B15" s="40" t="s">
        <v>312</v>
      </c>
      <c r="C15" s="40" t="s">
        <v>419</v>
      </c>
      <c r="D15" s="40" t="s">
        <v>416</v>
      </c>
      <c r="E15" s="40" t="s">
        <v>417</v>
      </c>
      <c r="F15" s="40" t="s">
        <v>418</v>
      </c>
      <c r="G15" s="40" t="s">
        <v>355</v>
      </c>
      <c r="H15" s="40" t="s">
        <v>355</v>
      </c>
      <c r="I15" s="40"/>
      <c r="J15" s="40"/>
      <c r="K15" s="40"/>
      <c r="L15" s="40"/>
      <c r="M15" s="40"/>
      <c r="N15" s="41"/>
    </row>
    <row r="16" spans="1:14" s="43" customFormat="1" ht="17.25">
      <c r="A16" s="40"/>
      <c r="B16" s="40" t="s">
        <v>3</v>
      </c>
      <c r="C16" s="40" t="s">
        <v>14</v>
      </c>
      <c r="D16" s="40">
        <v>0</v>
      </c>
      <c r="E16" s="40"/>
      <c r="F16" s="40"/>
      <c r="G16" s="40" t="s">
        <v>355</v>
      </c>
      <c r="H16" s="40" t="s">
        <v>355</v>
      </c>
      <c r="I16" s="40">
        <v>4</v>
      </c>
      <c r="J16" s="40">
        <f>SUM(D16:H16)</f>
        <v>0</v>
      </c>
      <c r="K16" s="40">
        <v>8</v>
      </c>
      <c r="L16" s="40">
        <f>I16*K16</f>
        <v>32</v>
      </c>
      <c r="M16" s="40">
        <f>J16*K16</f>
        <v>0</v>
      </c>
      <c r="N16" s="41"/>
    </row>
    <row r="17" spans="1:14" s="21" customFormat="1" ht="87">
      <c r="A17" s="20" t="s">
        <v>413</v>
      </c>
      <c r="B17" s="20" t="s">
        <v>312</v>
      </c>
      <c r="C17" s="20" t="s">
        <v>325</v>
      </c>
      <c r="D17" s="20" t="s">
        <v>326</v>
      </c>
      <c r="E17" s="20" t="s">
        <v>327</v>
      </c>
      <c r="F17" s="20" t="s">
        <v>328</v>
      </c>
      <c r="G17" s="20" t="s">
        <v>329</v>
      </c>
      <c r="H17" s="20" t="s">
        <v>330</v>
      </c>
      <c r="I17" s="20"/>
      <c r="J17" s="20"/>
      <c r="K17" s="20"/>
      <c r="L17" s="20"/>
      <c r="M17" s="20"/>
      <c r="N17" s="22"/>
    </row>
    <row r="18" spans="1:14" s="21" customFormat="1" ht="17.25">
      <c r="A18" s="20"/>
      <c r="B18" s="20" t="s">
        <v>3</v>
      </c>
      <c r="C18" s="20" t="s">
        <v>14</v>
      </c>
      <c r="D18" s="20">
        <v>0</v>
      </c>
      <c r="E18" s="20"/>
      <c r="F18" s="20"/>
      <c r="G18" s="20"/>
      <c r="H18" s="20"/>
      <c r="I18" s="20">
        <v>8</v>
      </c>
      <c r="J18" s="20">
        <f>SUM(D18:H18)</f>
        <v>0</v>
      </c>
      <c r="K18" s="20">
        <v>4</v>
      </c>
      <c r="L18" s="20">
        <f>I18*K18</f>
        <v>32</v>
      </c>
      <c r="M18" s="20">
        <f>J18*K18</f>
        <v>0</v>
      </c>
      <c r="N18" s="22"/>
    </row>
    <row r="19" spans="1:14" s="21" customFormat="1" ht="87">
      <c r="A19" s="20" t="s">
        <v>382</v>
      </c>
      <c r="B19" s="20" t="s">
        <v>312</v>
      </c>
      <c r="C19" s="20" t="s">
        <v>331</v>
      </c>
      <c r="D19" s="20" t="s">
        <v>332</v>
      </c>
      <c r="E19" s="20" t="s">
        <v>333</v>
      </c>
      <c r="F19" s="20" t="s">
        <v>334</v>
      </c>
      <c r="G19" s="20" t="s">
        <v>422</v>
      </c>
      <c r="H19" s="20" t="s">
        <v>335</v>
      </c>
      <c r="I19" s="20"/>
      <c r="J19" s="20"/>
      <c r="K19" s="20"/>
      <c r="L19" s="20"/>
      <c r="M19" s="20"/>
      <c r="N19" s="22"/>
    </row>
    <row r="20" spans="1:14" s="21" customFormat="1" ht="17.25">
      <c r="A20" s="20"/>
      <c r="B20" s="20" t="s">
        <v>3</v>
      </c>
      <c r="C20" s="20" t="s">
        <v>14</v>
      </c>
      <c r="D20" s="20">
        <v>0</v>
      </c>
      <c r="E20" s="20"/>
      <c r="F20" s="20"/>
      <c r="G20" s="20"/>
      <c r="H20" s="20"/>
      <c r="I20" s="20">
        <v>8</v>
      </c>
      <c r="J20" s="20">
        <f>SUM(D20:H20)</f>
        <v>0</v>
      </c>
      <c r="K20" s="20">
        <v>6</v>
      </c>
      <c r="L20" s="20">
        <f>I20*K20</f>
        <v>48</v>
      </c>
      <c r="M20" s="20">
        <f>J20*K20</f>
        <v>0</v>
      </c>
      <c r="N20" s="22"/>
    </row>
    <row r="21" spans="1:14" s="21" customFormat="1" ht="87">
      <c r="A21" s="20" t="s">
        <v>383</v>
      </c>
      <c r="B21" s="20" t="s">
        <v>312</v>
      </c>
      <c r="C21" s="20" t="s">
        <v>336</v>
      </c>
      <c r="D21" s="20" t="s">
        <v>337</v>
      </c>
      <c r="E21" s="20" t="s">
        <v>338</v>
      </c>
      <c r="F21" s="20" t="s">
        <v>339</v>
      </c>
      <c r="G21" s="20" t="s">
        <v>340</v>
      </c>
      <c r="H21" s="20" t="s">
        <v>341</v>
      </c>
      <c r="I21" s="20"/>
      <c r="J21" s="20"/>
      <c r="K21" s="20"/>
      <c r="L21" s="20"/>
      <c r="M21" s="20"/>
      <c r="N21" s="22"/>
    </row>
    <row r="22" spans="1:14" s="21" customFormat="1" ht="17.25">
      <c r="A22" s="20"/>
      <c r="B22" s="20" t="s">
        <v>3</v>
      </c>
      <c r="C22" s="20" t="s">
        <v>14</v>
      </c>
      <c r="D22" s="20">
        <v>0</v>
      </c>
      <c r="E22" s="20"/>
      <c r="F22" s="20"/>
      <c r="G22" s="20"/>
      <c r="H22" s="20"/>
      <c r="I22" s="20">
        <v>8</v>
      </c>
      <c r="J22" s="20">
        <f>SUM(D22:H22)</f>
        <v>0</v>
      </c>
      <c r="K22" s="20">
        <v>4</v>
      </c>
      <c r="L22" s="20">
        <f>I22*K22</f>
        <v>32</v>
      </c>
      <c r="M22" s="20">
        <f>J22*K22</f>
        <v>0</v>
      </c>
      <c r="N22" s="22"/>
    </row>
    <row r="23" spans="1:14" s="21" customFormat="1" ht="135" customHeight="1">
      <c r="A23" s="20" t="s">
        <v>384</v>
      </c>
      <c r="B23" s="20" t="s">
        <v>312</v>
      </c>
      <c r="C23" s="20" t="s">
        <v>342</v>
      </c>
      <c r="D23" s="20" t="s">
        <v>343</v>
      </c>
      <c r="E23" s="26" t="s">
        <v>344</v>
      </c>
      <c r="F23" s="20" t="s">
        <v>345</v>
      </c>
      <c r="G23" s="20" t="s">
        <v>346</v>
      </c>
      <c r="H23" s="40" t="s">
        <v>421</v>
      </c>
      <c r="I23" s="26"/>
      <c r="J23" s="20"/>
      <c r="K23" s="20"/>
      <c r="L23" s="20"/>
      <c r="M23" s="20"/>
      <c r="N23" s="22"/>
    </row>
    <row r="24" spans="1:14" s="21" customFormat="1" ht="17.25">
      <c r="A24" s="20"/>
      <c r="B24" s="20" t="s">
        <v>3</v>
      </c>
      <c r="C24" s="20" t="s">
        <v>14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10</v>
      </c>
      <c r="L24" s="20">
        <f>I24*K24</f>
        <v>80</v>
      </c>
      <c r="M24" s="20">
        <f>J24*K24</f>
        <v>0</v>
      </c>
      <c r="N24" s="22"/>
    </row>
    <row r="25" spans="1:14" s="39" customFormat="1" ht="121.5">
      <c r="A25" s="20" t="s">
        <v>443</v>
      </c>
      <c r="B25" s="20" t="s">
        <v>312</v>
      </c>
      <c r="C25" s="20" t="s">
        <v>347</v>
      </c>
      <c r="D25" s="20" t="s">
        <v>348</v>
      </c>
      <c r="E25" s="20" t="s">
        <v>349</v>
      </c>
      <c r="F25" s="20" t="s">
        <v>350</v>
      </c>
      <c r="G25" s="20" t="s">
        <v>351</v>
      </c>
      <c r="H25" s="20" t="s">
        <v>420</v>
      </c>
      <c r="I25" s="20"/>
      <c r="J25" s="20"/>
      <c r="K25" s="20"/>
      <c r="L25" s="20"/>
      <c r="M25" s="20"/>
      <c r="N25" s="22"/>
    </row>
    <row r="26" spans="1:14" s="21" customFormat="1" ht="17.25">
      <c r="A26" s="20"/>
      <c r="B26" s="20" t="s">
        <v>3</v>
      </c>
      <c r="C26" s="20"/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3</v>
      </c>
      <c r="L26" s="20">
        <f>I26*K26</f>
        <v>24</v>
      </c>
      <c r="M26" s="20">
        <f>J26*K26</f>
        <v>0</v>
      </c>
      <c r="N26" s="22"/>
    </row>
    <row r="27" spans="1:14" s="42" customFormat="1" ht="87">
      <c r="A27" s="40" t="s">
        <v>444</v>
      </c>
      <c r="B27" s="40" t="s">
        <v>312</v>
      </c>
      <c r="C27" s="40" t="s">
        <v>352</v>
      </c>
      <c r="D27" s="48" t="s">
        <v>423</v>
      </c>
      <c r="E27" s="40" t="s">
        <v>353</v>
      </c>
      <c r="F27" s="40" t="s">
        <v>354</v>
      </c>
      <c r="G27" s="40" t="s">
        <v>355</v>
      </c>
      <c r="H27" s="40" t="s">
        <v>355</v>
      </c>
      <c r="I27" s="40"/>
      <c r="J27" s="40"/>
      <c r="K27" s="40"/>
      <c r="L27" s="40"/>
      <c r="M27" s="40"/>
      <c r="N27" s="41"/>
    </row>
    <row r="28" spans="1:14" s="43" customFormat="1" ht="17.25">
      <c r="A28" s="40"/>
      <c r="B28" s="40" t="s">
        <v>3</v>
      </c>
      <c r="C28" s="40"/>
      <c r="D28" s="40">
        <v>0</v>
      </c>
      <c r="E28" s="40"/>
      <c r="F28" s="40"/>
      <c r="G28" s="40" t="s">
        <v>355</v>
      </c>
      <c r="H28" s="40" t="s">
        <v>355</v>
      </c>
      <c r="I28" s="40">
        <v>4</v>
      </c>
      <c r="J28" s="40">
        <f>SUM(D28:H28)</f>
        <v>0</v>
      </c>
      <c r="K28" s="40">
        <v>3</v>
      </c>
      <c r="L28" s="40">
        <f>I28*K28</f>
        <v>12</v>
      </c>
      <c r="M28" s="40">
        <f>J28*K28</f>
        <v>0</v>
      </c>
      <c r="N28" s="41"/>
    </row>
    <row r="29" spans="1:14" s="39" customFormat="1" ht="104.25">
      <c r="A29" s="20" t="s">
        <v>414</v>
      </c>
      <c r="B29" s="20" t="s">
        <v>312</v>
      </c>
      <c r="C29" s="20" t="s">
        <v>356</v>
      </c>
      <c r="D29" s="20" t="s">
        <v>357</v>
      </c>
      <c r="E29" s="20" t="s">
        <v>358</v>
      </c>
      <c r="F29" s="20" t="s">
        <v>359</v>
      </c>
      <c r="G29" s="20" t="s">
        <v>360</v>
      </c>
      <c r="H29" s="20" t="s">
        <v>361</v>
      </c>
      <c r="I29" s="20"/>
      <c r="J29" s="20"/>
      <c r="K29" s="20"/>
      <c r="L29" s="20"/>
      <c r="M29" s="20"/>
      <c r="N29" s="22"/>
    </row>
    <row r="30" spans="1:14" s="21" customFormat="1" ht="17.25">
      <c r="A30" s="20"/>
      <c r="B30" s="20" t="s">
        <v>3</v>
      </c>
      <c r="C30" s="20" t="s">
        <v>14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8</v>
      </c>
      <c r="L30" s="20">
        <f>I30*K30</f>
        <v>64</v>
      </c>
      <c r="M30" s="20">
        <f>J30*K30</f>
        <v>0</v>
      </c>
      <c r="N30" s="22"/>
    </row>
    <row r="31" spans="1:14" s="21" customFormat="1" ht="87">
      <c r="A31" s="20" t="s">
        <v>415</v>
      </c>
      <c r="B31" s="20" t="s">
        <v>312</v>
      </c>
      <c r="C31" s="20" t="s">
        <v>362</v>
      </c>
      <c r="D31" s="20" t="s">
        <v>363</v>
      </c>
      <c r="E31" s="20" t="s">
        <v>364</v>
      </c>
      <c r="F31" s="20" t="s">
        <v>365</v>
      </c>
      <c r="G31" s="20" t="s">
        <v>366</v>
      </c>
      <c r="H31" s="20" t="s">
        <v>367</v>
      </c>
      <c r="I31" s="20"/>
      <c r="J31" s="20"/>
      <c r="K31" s="20"/>
      <c r="L31" s="20"/>
      <c r="M31" s="20"/>
      <c r="N31" s="22" t="s">
        <v>368</v>
      </c>
    </row>
    <row r="32" spans="1:14" s="21" customFormat="1" ht="17.25">
      <c r="A32" s="20"/>
      <c r="B32" s="20" t="s">
        <v>3</v>
      </c>
      <c r="C32" s="20" t="s">
        <v>14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20">
        <v>5</v>
      </c>
      <c r="L32" s="20">
        <f>I32*K32</f>
        <v>40</v>
      </c>
      <c r="M32" s="20">
        <f>J32*K32</f>
        <v>0</v>
      </c>
      <c r="N32" s="22"/>
    </row>
    <row r="33" spans="1:14" s="21" customFormat="1" ht="51.75">
      <c r="A33" s="20" t="s">
        <v>445</v>
      </c>
      <c r="B33" s="20" t="s">
        <v>312</v>
      </c>
      <c r="C33" s="20" t="s">
        <v>309</v>
      </c>
      <c r="D33" s="20" t="s">
        <v>310</v>
      </c>
      <c r="E33" s="20"/>
      <c r="F33" s="20"/>
      <c r="G33" s="20"/>
      <c r="H33" s="20"/>
      <c r="I33" s="20"/>
      <c r="J33" s="20"/>
      <c r="K33" s="20"/>
      <c r="L33" s="20"/>
      <c r="M33" s="20"/>
      <c r="N33" s="44" t="s">
        <v>311</v>
      </c>
    </row>
    <row r="34" spans="1:14" s="21" customFormat="1" ht="17.25">
      <c r="A34" s="20"/>
      <c r="B34" s="20" t="s">
        <v>3</v>
      </c>
      <c r="C34" s="20" t="s">
        <v>14</v>
      </c>
      <c r="D34" s="20">
        <v>0</v>
      </c>
      <c r="E34" s="20"/>
      <c r="F34" s="20"/>
      <c r="G34" s="20"/>
      <c r="H34" s="20"/>
      <c r="I34" s="20">
        <v>8</v>
      </c>
      <c r="J34" s="20">
        <f>SUM(D34:H34)</f>
        <v>0</v>
      </c>
      <c r="K34" s="20">
        <v>10</v>
      </c>
      <c r="L34" s="20">
        <f>I34*K34</f>
        <v>80</v>
      </c>
      <c r="M34" s="20">
        <f>J34*K34</f>
        <v>0</v>
      </c>
      <c r="N34" s="22"/>
    </row>
    <row r="36" spans="1:13" ht="17.25">
      <c r="A36" s="60" t="s">
        <v>36</v>
      </c>
      <c r="B36" s="51"/>
      <c r="C36" s="51"/>
      <c r="D36" s="51"/>
      <c r="E36" s="51"/>
      <c r="K36" s="45">
        <v>0.204</v>
      </c>
      <c r="L36" s="46">
        <f>SUM(L6:L34)*K36</f>
        <v>136.272</v>
      </c>
      <c r="M36" s="8">
        <f>SUM(M6:M34)*K36</f>
        <v>0</v>
      </c>
    </row>
    <row r="38" spans="1:13" ht="18" customHeight="1">
      <c r="A38" s="56" t="s">
        <v>8</v>
      </c>
      <c r="B38" s="56"/>
      <c r="C38" s="56"/>
      <c r="D38" s="56"/>
      <c r="E38" s="56"/>
      <c r="M38" s="23">
        <f>M36/L36</f>
        <v>0</v>
      </c>
    </row>
  </sheetData>
  <sheetProtection/>
  <mergeCells count="4">
    <mergeCell ref="A1:N1"/>
    <mergeCell ref="D2:H2"/>
    <mergeCell ref="A36:E36"/>
    <mergeCell ref="A38:E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04.25">
      <c r="A3" s="20" t="s">
        <v>175</v>
      </c>
      <c r="B3" s="20" t="s">
        <v>27</v>
      </c>
      <c r="C3" s="20" t="s">
        <v>28</v>
      </c>
      <c r="D3" s="20" t="s">
        <v>54</v>
      </c>
      <c r="E3" s="20" t="s">
        <v>160</v>
      </c>
      <c r="F3" s="20" t="s">
        <v>161</v>
      </c>
      <c r="G3" s="20" t="s">
        <v>162</v>
      </c>
      <c r="H3" s="20" t="s">
        <v>428</v>
      </c>
      <c r="I3" s="20"/>
      <c r="J3" s="20"/>
      <c r="K3" s="20"/>
      <c r="L3" s="20"/>
      <c r="M3" s="20"/>
      <c r="N3" s="22" t="s">
        <v>55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104.25">
      <c r="A5" s="20" t="s">
        <v>176</v>
      </c>
      <c r="B5" s="20" t="s">
        <v>27</v>
      </c>
      <c r="C5" s="20" t="s">
        <v>29</v>
      </c>
      <c r="D5" s="20" t="s">
        <v>20</v>
      </c>
      <c r="E5" s="20" t="s">
        <v>21</v>
      </c>
      <c r="F5" s="20" t="s">
        <v>22</v>
      </c>
      <c r="G5" s="20" t="s">
        <v>23</v>
      </c>
      <c r="H5" s="20" t="s">
        <v>111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104.25">
      <c r="A7" s="20" t="s">
        <v>177</v>
      </c>
      <c r="B7" s="20" t="s">
        <v>27</v>
      </c>
      <c r="C7" s="20" t="s">
        <v>30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112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178</v>
      </c>
      <c r="B9" s="20" t="s">
        <v>27</v>
      </c>
      <c r="C9" s="20" t="s">
        <v>31</v>
      </c>
      <c r="D9" s="20" t="s">
        <v>61</v>
      </c>
      <c r="E9" s="20" t="s">
        <v>62</v>
      </c>
      <c r="F9" s="20" t="s">
        <v>64</v>
      </c>
      <c r="G9" s="20" t="s">
        <v>66</v>
      </c>
      <c r="H9" s="20" t="s">
        <v>65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179</v>
      </c>
      <c r="B11" s="20" t="s">
        <v>27</v>
      </c>
      <c r="C11" s="20" t="s">
        <v>121</v>
      </c>
      <c r="D11" s="26" t="s">
        <v>33</v>
      </c>
      <c r="E11" s="20" t="s">
        <v>122</v>
      </c>
      <c r="F11" s="20" t="s">
        <v>123</v>
      </c>
      <c r="G11" s="20" t="s">
        <v>124</v>
      </c>
      <c r="H11" s="20" t="s">
        <v>125</v>
      </c>
      <c r="I11" s="20"/>
      <c r="J11" s="20"/>
      <c r="K11" s="20"/>
      <c r="L11" s="20"/>
      <c r="M11" s="20"/>
      <c r="N11" s="22" t="s">
        <v>41</v>
      </c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 t="s">
        <v>25</v>
      </c>
    </row>
    <row r="13" spans="1:14" s="21" customFormat="1" ht="51.75">
      <c r="A13" s="20" t="s">
        <v>180</v>
      </c>
      <c r="B13" s="20" t="s">
        <v>27</v>
      </c>
      <c r="C13" s="20" t="s">
        <v>32</v>
      </c>
      <c r="D13" s="26" t="s">
        <v>33</v>
      </c>
      <c r="E13" s="20" t="s">
        <v>126</v>
      </c>
      <c r="F13" s="20" t="s">
        <v>127</v>
      </c>
      <c r="G13" s="20" t="s">
        <v>128</v>
      </c>
      <c r="H13" s="20" t="s">
        <v>129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181</v>
      </c>
      <c r="B15" s="20" t="s">
        <v>27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&amp;C&amp;"Arial,Bold"FPS Registration System 
Technical Bored Piling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04.25">
      <c r="A3" s="20" t="s">
        <v>182</v>
      </c>
      <c r="B3" s="20" t="s">
        <v>34</v>
      </c>
      <c r="C3" s="20" t="s">
        <v>28</v>
      </c>
      <c r="D3" s="20" t="s">
        <v>67</v>
      </c>
      <c r="E3" s="20" t="s">
        <v>163</v>
      </c>
      <c r="F3" s="20" t="s">
        <v>164</v>
      </c>
      <c r="G3" s="20" t="s">
        <v>165</v>
      </c>
      <c r="H3" s="20" t="s">
        <v>209</v>
      </c>
      <c r="I3" s="20"/>
      <c r="J3" s="20"/>
      <c r="K3" s="20"/>
      <c r="L3" s="20"/>
      <c r="M3" s="20"/>
      <c r="N3" s="22" t="s">
        <v>24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87">
      <c r="A5" s="20" t="s">
        <v>183</v>
      </c>
      <c r="B5" s="20" t="s">
        <v>34</v>
      </c>
      <c r="C5" s="20" t="s">
        <v>29</v>
      </c>
      <c r="D5" s="20" t="s">
        <v>42</v>
      </c>
      <c r="E5" s="20" t="s">
        <v>43</v>
      </c>
      <c r="F5" s="20" t="s">
        <v>44</v>
      </c>
      <c r="G5" s="20" t="s">
        <v>45</v>
      </c>
      <c r="H5" s="20" t="s">
        <v>113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87">
      <c r="A7" s="20" t="s">
        <v>184</v>
      </c>
      <c r="B7" s="20" t="s">
        <v>34</v>
      </c>
      <c r="C7" s="20" t="s">
        <v>30</v>
      </c>
      <c r="D7" s="20" t="s">
        <v>68</v>
      </c>
      <c r="E7" s="20" t="s">
        <v>69</v>
      </c>
      <c r="F7" s="20" t="s">
        <v>70</v>
      </c>
      <c r="G7" s="20" t="s">
        <v>71</v>
      </c>
      <c r="H7" s="20" t="s">
        <v>114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185</v>
      </c>
      <c r="B9" s="20" t="s">
        <v>34</v>
      </c>
      <c r="C9" s="20" t="s">
        <v>31</v>
      </c>
      <c r="D9" s="20" t="s">
        <v>72</v>
      </c>
      <c r="E9" s="20" t="s">
        <v>73</v>
      </c>
      <c r="F9" s="20" t="s">
        <v>74</v>
      </c>
      <c r="G9" s="20" t="s">
        <v>75</v>
      </c>
      <c r="H9" s="20" t="s">
        <v>76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186</v>
      </c>
      <c r="B11" s="20" t="s">
        <v>34</v>
      </c>
      <c r="C11" s="20" t="s">
        <v>121</v>
      </c>
      <c r="D11" s="26" t="s">
        <v>33</v>
      </c>
      <c r="E11" s="20" t="s">
        <v>130</v>
      </c>
      <c r="F11" s="20" t="s">
        <v>131</v>
      </c>
      <c r="G11" s="20" t="s">
        <v>132</v>
      </c>
      <c r="H11" s="20" t="s">
        <v>133</v>
      </c>
      <c r="I11" s="20"/>
      <c r="J11" s="20"/>
      <c r="K11" s="20"/>
      <c r="L11" s="20"/>
      <c r="M11" s="20"/>
      <c r="N11" s="22"/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/>
    </row>
    <row r="13" spans="1:14" s="21" customFormat="1" ht="51.75">
      <c r="A13" s="20" t="s">
        <v>187</v>
      </c>
      <c r="B13" s="20" t="s">
        <v>34</v>
      </c>
      <c r="C13" s="20" t="s">
        <v>32</v>
      </c>
      <c r="D13" s="26" t="s">
        <v>33</v>
      </c>
      <c r="E13" s="20" t="s">
        <v>134</v>
      </c>
      <c r="F13" s="20" t="s">
        <v>135</v>
      </c>
      <c r="G13" s="20" t="s">
        <v>136</v>
      </c>
      <c r="H13" s="20" t="s">
        <v>137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188</v>
      </c>
      <c r="B15" s="20" t="s">
        <v>34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&amp;C&amp;"Arial,Bold"FPS Registration System
Technical CFA Piling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04.25">
      <c r="A3" s="20" t="s">
        <v>189</v>
      </c>
      <c r="B3" s="20" t="s">
        <v>226</v>
      </c>
      <c r="C3" s="20" t="s">
        <v>28</v>
      </c>
      <c r="D3" s="20" t="s">
        <v>227</v>
      </c>
      <c r="E3" s="20" t="s">
        <v>228</v>
      </c>
      <c r="F3" s="20" t="s">
        <v>229</v>
      </c>
      <c r="G3" s="20" t="s">
        <v>230</v>
      </c>
      <c r="H3" s="20" t="s">
        <v>429</v>
      </c>
      <c r="I3" s="20"/>
      <c r="J3" s="20"/>
      <c r="K3" s="20"/>
      <c r="L3" s="20"/>
      <c r="M3" s="20"/>
      <c r="N3" s="22" t="s">
        <v>55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87">
      <c r="A5" s="20" t="s">
        <v>190</v>
      </c>
      <c r="B5" s="20" t="s">
        <v>226</v>
      </c>
      <c r="C5" s="20" t="s">
        <v>29</v>
      </c>
      <c r="D5" s="20" t="s">
        <v>231</v>
      </c>
      <c r="E5" s="20" t="s">
        <v>232</v>
      </c>
      <c r="F5" s="20" t="s">
        <v>233</v>
      </c>
      <c r="G5" s="20" t="s">
        <v>234</v>
      </c>
      <c r="H5" s="20" t="s">
        <v>235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87">
      <c r="A7" s="20" t="s">
        <v>191</v>
      </c>
      <c r="B7" s="20" t="s">
        <v>226</v>
      </c>
      <c r="C7" s="20" t="s">
        <v>30</v>
      </c>
      <c r="D7" s="20" t="s">
        <v>236</v>
      </c>
      <c r="E7" s="20" t="s">
        <v>237</v>
      </c>
      <c r="F7" s="20" t="s">
        <v>238</v>
      </c>
      <c r="G7" s="20" t="s">
        <v>239</v>
      </c>
      <c r="H7" s="20" t="s">
        <v>240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192</v>
      </c>
      <c r="B9" s="20" t="s">
        <v>226</v>
      </c>
      <c r="C9" s="20" t="s">
        <v>31</v>
      </c>
      <c r="D9" s="20" t="s">
        <v>241</v>
      </c>
      <c r="E9" s="20" t="s">
        <v>242</v>
      </c>
      <c r="F9" s="20" t="s">
        <v>243</v>
      </c>
      <c r="G9" s="20" t="s">
        <v>244</v>
      </c>
      <c r="H9" s="20" t="s">
        <v>245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193</v>
      </c>
      <c r="B11" s="20" t="s">
        <v>226</v>
      </c>
      <c r="C11" s="20" t="s">
        <v>121</v>
      </c>
      <c r="D11" s="26" t="s">
        <v>33</v>
      </c>
      <c r="E11" s="35" t="s">
        <v>305</v>
      </c>
      <c r="F11" s="35" t="s">
        <v>246</v>
      </c>
      <c r="G11" s="35" t="s">
        <v>307</v>
      </c>
      <c r="H11" s="35" t="s">
        <v>247</v>
      </c>
      <c r="I11" s="20"/>
      <c r="J11" s="20"/>
      <c r="K11" s="20"/>
      <c r="L11" s="20"/>
      <c r="M11" s="20"/>
      <c r="N11" s="22" t="s">
        <v>41</v>
      </c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35"/>
      <c r="F12" s="35"/>
      <c r="G12" s="35"/>
      <c r="H12" s="35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 t="s">
        <v>25</v>
      </c>
    </row>
    <row r="13" spans="1:14" s="21" customFormat="1" ht="51.75">
      <c r="A13" s="20" t="s">
        <v>194</v>
      </c>
      <c r="B13" s="20" t="s">
        <v>226</v>
      </c>
      <c r="C13" s="20" t="s">
        <v>32</v>
      </c>
      <c r="D13" s="26" t="s">
        <v>33</v>
      </c>
      <c r="E13" s="35" t="s">
        <v>213</v>
      </c>
      <c r="F13" s="35" t="s">
        <v>306</v>
      </c>
      <c r="G13" s="35" t="s">
        <v>308</v>
      </c>
      <c r="H13" s="35" t="s">
        <v>248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385</v>
      </c>
      <c r="B15" s="20" t="s">
        <v>226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04.25">
      <c r="A3" s="20" t="s">
        <v>195</v>
      </c>
      <c r="B3" s="20" t="s">
        <v>35</v>
      </c>
      <c r="C3" s="20" t="s">
        <v>28</v>
      </c>
      <c r="D3" s="20" t="s">
        <v>77</v>
      </c>
      <c r="E3" s="20" t="s">
        <v>168</v>
      </c>
      <c r="F3" s="20" t="s">
        <v>166</v>
      </c>
      <c r="G3" s="20" t="s">
        <v>167</v>
      </c>
      <c r="H3" s="20" t="s">
        <v>210</v>
      </c>
      <c r="I3" s="20"/>
      <c r="J3" s="20"/>
      <c r="K3" s="20"/>
      <c r="L3" s="20"/>
      <c r="M3" s="20"/>
      <c r="N3" s="22" t="s">
        <v>24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104.25">
      <c r="A5" s="20" t="s">
        <v>196</v>
      </c>
      <c r="B5" s="20" t="s">
        <v>35</v>
      </c>
      <c r="C5" s="20" t="s">
        <v>29</v>
      </c>
      <c r="D5" s="20" t="s">
        <v>78</v>
      </c>
      <c r="E5" s="20" t="s">
        <v>79</v>
      </c>
      <c r="F5" s="20" t="s">
        <v>80</v>
      </c>
      <c r="G5" s="20" t="s">
        <v>81</v>
      </c>
      <c r="H5" s="20" t="s">
        <v>115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104.25">
      <c r="A7" s="20" t="s">
        <v>197</v>
      </c>
      <c r="B7" s="20" t="s">
        <v>35</v>
      </c>
      <c r="C7" s="20" t="s">
        <v>30</v>
      </c>
      <c r="D7" s="20" t="s">
        <v>82</v>
      </c>
      <c r="E7" s="20" t="s">
        <v>83</v>
      </c>
      <c r="F7" s="20" t="s">
        <v>84</v>
      </c>
      <c r="G7" s="20" t="s">
        <v>85</v>
      </c>
      <c r="H7" s="20" t="s">
        <v>116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198</v>
      </c>
      <c r="B9" s="20" t="s">
        <v>35</v>
      </c>
      <c r="C9" s="20" t="s">
        <v>31</v>
      </c>
      <c r="D9" s="20" t="s">
        <v>86</v>
      </c>
      <c r="E9" s="20" t="s">
        <v>87</v>
      </c>
      <c r="F9" s="20" t="s">
        <v>88</v>
      </c>
      <c r="G9" s="20" t="s">
        <v>89</v>
      </c>
      <c r="H9" s="20" t="s">
        <v>90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199</v>
      </c>
      <c r="B11" s="20" t="s">
        <v>35</v>
      </c>
      <c r="C11" s="20" t="s">
        <v>121</v>
      </c>
      <c r="D11" s="26" t="s">
        <v>33</v>
      </c>
      <c r="E11" s="20" t="s">
        <v>141</v>
      </c>
      <c r="F11" s="20" t="s">
        <v>142</v>
      </c>
      <c r="G11" s="20" t="s">
        <v>143</v>
      </c>
      <c r="H11" s="20" t="s">
        <v>144</v>
      </c>
      <c r="I11" s="20"/>
      <c r="J11" s="20"/>
      <c r="K11" s="20"/>
      <c r="L11" s="20"/>
      <c r="M11" s="20"/>
      <c r="N11" s="22"/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/>
    </row>
    <row r="13" spans="1:14" s="21" customFormat="1" ht="51.75">
      <c r="A13" s="20" t="s">
        <v>200</v>
      </c>
      <c r="B13" s="20" t="s">
        <v>35</v>
      </c>
      <c r="C13" s="20" t="s">
        <v>32</v>
      </c>
      <c r="D13" s="26" t="s">
        <v>33</v>
      </c>
      <c r="E13" s="20" t="s">
        <v>126</v>
      </c>
      <c r="F13" s="20" t="s">
        <v>138</v>
      </c>
      <c r="G13" s="20" t="s">
        <v>139</v>
      </c>
      <c r="H13" s="20" t="s">
        <v>140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201</v>
      </c>
      <c r="B15" s="20" t="s">
        <v>35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&amp;C&amp;"Arial,Bold"FPS Registration System
Technical Driven Piling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58" zoomScaleNormal="58" zoomScalePageLayoutView="0" workbookViewId="0" topLeftCell="A12">
      <selection activeCell="L16" sqref="L16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87">
      <c r="A3" s="20" t="s">
        <v>202</v>
      </c>
      <c r="B3" s="20" t="s">
        <v>145</v>
      </c>
      <c r="C3" s="20" t="s">
        <v>29</v>
      </c>
      <c r="D3" s="20" t="s">
        <v>46</v>
      </c>
      <c r="E3" s="20" t="s">
        <v>47</v>
      </c>
      <c r="F3" s="20" t="s">
        <v>48</v>
      </c>
      <c r="G3" s="20" t="s">
        <v>49</v>
      </c>
      <c r="H3" s="20" t="s">
        <v>117</v>
      </c>
      <c r="I3" s="20"/>
      <c r="J3" s="20"/>
      <c r="K3" s="20"/>
      <c r="L3" s="20"/>
      <c r="M3" s="20"/>
      <c r="N3" s="22"/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6</v>
      </c>
      <c r="L4" s="20">
        <f>I4*K4</f>
        <v>48</v>
      </c>
      <c r="M4" s="20">
        <f>J4*K4</f>
        <v>0</v>
      </c>
      <c r="N4" s="22" t="s">
        <v>25</v>
      </c>
    </row>
    <row r="5" spans="1:14" s="21" customFormat="1" ht="87">
      <c r="A5" s="20" t="s">
        <v>203</v>
      </c>
      <c r="B5" s="20" t="s">
        <v>145</v>
      </c>
      <c r="C5" s="20" t="s">
        <v>30</v>
      </c>
      <c r="D5" s="20" t="s">
        <v>91</v>
      </c>
      <c r="E5" s="20" t="s">
        <v>92</v>
      </c>
      <c r="F5" s="20" t="s">
        <v>93</v>
      </c>
      <c r="G5" s="20" t="s">
        <v>94</v>
      </c>
      <c r="H5" s="20" t="s">
        <v>118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3</v>
      </c>
      <c r="L6" s="20">
        <f>I6*K6</f>
        <v>24</v>
      </c>
      <c r="M6" s="20">
        <f>J6*K6</f>
        <v>0</v>
      </c>
      <c r="N6" s="22" t="s">
        <v>25</v>
      </c>
    </row>
    <row r="7" spans="1:14" s="21" customFormat="1" ht="104.25">
      <c r="A7" s="20" t="s">
        <v>204</v>
      </c>
      <c r="B7" s="20" t="s">
        <v>145</v>
      </c>
      <c r="C7" s="20" t="s">
        <v>31</v>
      </c>
      <c r="D7" s="20" t="s">
        <v>95</v>
      </c>
      <c r="E7" s="20" t="s">
        <v>96</v>
      </c>
      <c r="F7" s="20" t="s">
        <v>97</v>
      </c>
      <c r="G7" s="20" t="s">
        <v>98</v>
      </c>
      <c r="H7" s="20" t="s">
        <v>99</v>
      </c>
      <c r="I7" s="20"/>
      <c r="J7" s="20"/>
      <c r="K7" s="20"/>
      <c r="L7" s="20"/>
      <c r="M7" s="20"/>
      <c r="N7" s="22" t="s">
        <v>63</v>
      </c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8</v>
      </c>
      <c r="L8" s="20">
        <f>I8*K8</f>
        <v>64</v>
      </c>
      <c r="M8" s="20">
        <f>J8*K8</f>
        <v>0</v>
      </c>
      <c r="N8" s="22" t="s">
        <v>25</v>
      </c>
    </row>
    <row r="9" spans="1:14" s="21" customFormat="1" ht="34.5">
      <c r="A9" s="20" t="s">
        <v>205</v>
      </c>
      <c r="B9" s="20" t="s">
        <v>145</v>
      </c>
      <c r="C9" s="20" t="s">
        <v>121</v>
      </c>
      <c r="D9" s="26" t="s">
        <v>33</v>
      </c>
      <c r="E9" s="20" t="s">
        <v>147</v>
      </c>
      <c r="F9" s="20" t="s">
        <v>146</v>
      </c>
      <c r="G9" s="20" t="s">
        <v>148</v>
      </c>
      <c r="H9" s="20" t="s">
        <v>149</v>
      </c>
      <c r="I9" s="20"/>
      <c r="J9" s="20"/>
      <c r="K9" s="20"/>
      <c r="L9" s="20"/>
      <c r="M9" s="20"/>
      <c r="N9" s="22"/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4</v>
      </c>
      <c r="L10" s="20">
        <f>I10*K10</f>
        <v>32</v>
      </c>
      <c r="M10" s="20">
        <f>J10*K10</f>
        <v>0</v>
      </c>
      <c r="N10" s="22"/>
    </row>
    <row r="11" spans="1:14" s="21" customFormat="1" ht="51.75">
      <c r="A11" s="20" t="s">
        <v>206</v>
      </c>
      <c r="B11" s="20" t="s">
        <v>145</v>
      </c>
      <c r="C11" s="20" t="s">
        <v>32</v>
      </c>
      <c r="D11" s="26" t="s">
        <v>33</v>
      </c>
      <c r="E11" s="20" t="s">
        <v>156</v>
      </c>
      <c r="F11" s="20" t="s">
        <v>150</v>
      </c>
      <c r="G11" s="20" t="s">
        <v>151</v>
      </c>
      <c r="H11" s="20" t="s">
        <v>152</v>
      </c>
      <c r="I11" s="20"/>
      <c r="J11" s="20"/>
      <c r="K11" s="20"/>
      <c r="L11" s="20"/>
      <c r="M11" s="20"/>
      <c r="N11" s="22" t="s">
        <v>41</v>
      </c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 t="s">
        <v>25</v>
      </c>
    </row>
    <row r="13" spans="1:14" s="21" customFormat="1" ht="51.75">
      <c r="A13" s="20" t="s">
        <v>207</v>
      </c>
      <c r="B13" s="20" t="s">
        <v>145</v>
      </c>
      <c r="C13" s="35" t="s">
        <v>309</v>
      </c>
      <c r="D13" s="35" t="s">
        <v>310</v>
      </c>
      <c r="E13" s="35"/>
      <c r="F13" s="35"/>
      <c r="G13" s="35" t="s">
        <v>355</v>
      </c>
      <c r="H13" s="35" t="s">
        <v>355</v>
      </c>
      <c r="I13" s="35"/>
      <c r="J13" s="35"/>
      <c r="K13" s="35"/>
      <c r="L13" s="35"/>
      <c r="M13" s="35"/>
      <c r="N13" s="37" t="s">
        <v>311</v>
      </c>
    </row>
    <row r="14" spans="1:14" s="21" customFormat="1" ht="17.25">
      <c r="A14" s="20"/>
      <c r="B14" s="20" t="s">
        <v>3</v>
      </c>
      <c r="C14" s="35" t="s">
        <v>14</v>
      </c>
      <c r="D14" s="35">
        <v>0</v>
      </c>
      <c r="E14" s="35"/>
      <c r="F14" s="35"/>
      <c r="G14" s="35" t="s">
        <v>355</v>
      </c>
      <c r="H14" s="35" t="s">
        <v>355</v>
      </c>
      <c r="I14" s="35">
        <v>4</v>
      </c>
      <c r="J14" s="35">
        <f>SUM(D14:H14)</f>
        <v>0</v>
      </c>
      <c r="K14" s="35">
        <v>8</v>
      </c>
      <c r="L14" s="35">
        <f>I14*K14</f>
        <v>32</v>
      </c>
      <c r="M14" s="35">
        <f>J14*K14</f>
        <v>0</v>
      </c>
      <c r="N14" s="38"/>
    </row>
    <row r="16" spans="1:13" ht="17.25">
      <c r="A16" s="60" t="s">
        <v>36</v>
      </c>
      <c r="B16" s="51"/>
      <c r="C16" s="51"/>
      <c r="D16" s="51"/>
      <c r="E16" s="51"/>
      <c r="K16" s="8">
        <v>0.58</v>
      </c>
      <c r="L16" s="46">
        <f>SUM(L3:L14)*K16</f>
        <v>134.56</v>
      </c>
      <c r="M16" s="12">
        <f>SUM(M3:M14)*K16</f>
        <v>0</v>
      </c>
    </row>
    <row r="18" spans="1:13" ht="17.25">
      <c r="A18" s="56" t="s">
        <v>8</v>
      </c>
      <c r="B18" s="56"/>
      <c r="C18" s="56"/>
      <c r="D18" s="56"/>
      <c r="E18" s="56"/>
      <c r="M18" s="23">
        <f>M16/L16</f>
        <v>0</v>
      </c>
    </row>
  </sheetData>
  <sheetProtection/>
  <mergeCells count="4">
    <mergeCell ref="A1:N1"/>
    <mergeCell ref="D2:H2"/>
    <mergeCell ref="A16:E16"/>
    <mergeCell ref="A18:E18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&amp;C&amp;"Arial,Bold"FPS Registration System
Technical Testing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58" zoomScaleNormal="58" zoomScaleSheetLayoutView="75" zoomScalePageLayoutView="0" workbookViewId="0" topLeftCell="A9">
      <selection activeCell="L18" sqref="L18"/>
    </sheetView>
  </sheetViews>
  <sheetFormatPr defaultColWidth="9.140625" defaultRowHeight="12.75"/>
  <cols>
    <col min="1" max="1" width="11.57421875" style="8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36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58" t="s">
        <v>406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57" t="s">
        <v>5</v>
      </c>
      <c r="E2" s="57"/>
      <c r="F2" s="57"/>
      <c r="G2" s="57"/>
      <c r="H2" s="57"/>
      <c r="I2" s="20" t="s">
        <v>6</v>
      </c>
      <c r="J2" s="7" t="s">
        <v>3</v>
      </c>
      <c r="K2" s="7" t="s">
        <v>4</v>
      </c>
      <c r="L2" s="7" t="s">
        <v>7</v>
      </c>
      <c r="M2" s="7" t="s">
        <v>9</v>
      </c>
      <c r="N2" s="7" t="s">
        <v>15</v>
      </c>
    </row>
    <row r="3" spans="1:14" s="21" customFormat="1" ht="121.5">
      <c r="A3" s="20" t="s">
        <v>217</v>
      </c>
      <c r="B3" s="20" t="s">
        <v>250</v>
      </c>
      <c r="C3" s="20" t="s">
        <v>28</v>
      </c>
      <c r="D3" s="20" t="s">
        <v>251</v>
      </c>
      <c r="E3" s="20" t="s">
        <v>252</v>
      </c>
      <c r="F3" s="20" t="s">
        <v>253</v>
      </c>
      <c r="G3" s="20" t="s">
        <v>254</v>
      </c>
      <c r="H3" s="20" t="s">
        <v>255</v>
      </c>
      <c r="I3" s="20"/>
      <c r="J3" s="20"/>
      <c r="K3" s="20"/>
      <c r="L3" s="20"/>
      <c r="M3" s="20"/>
      <c r="N3" s="22" t="s">
        <v>427</v>
      </c>
    </row>
    <row r="4" spans="1:14" s="21" customFormat="1" ht="17.25">
      <c r="A4" s="20"/>
      <c r="B4" s="20" t="s">
        <v>3</v>
      </c>
      <c r="C4" s="20" t="s">
        <v>14</v>
      </c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8</v>
      </c>
      <c r="L4" s="20">
        <f>I4*K4</f>
        <v>64</v>
      </c>
      <c r="M4" s="20">
        <f>J4*K4</f>
        <v>0</v>
      </c>
      <c r="N4" s="22" t="s">
        <v>25</v>
      </c>
    </row>
    <row r="5" spans="1:14" s="21" customFormat="1" ht="104.25">
      <c r="A5" s="20" t="s">
        <v>218</v>
      </c>
      <c r="B5" s="20" t="s">
        <v>250</v>
      </c>
      <c r="C5" s="20" t="s">
        <v>29</v>
      </c>
      <c r="D5" s="20" t="s">
        <v>256</v>
      </c>
      <c r="E5" s="20" t="s">
        <v>257</v>
      </c>
      <c r="F5" s="20" t="s">
        <v>258</v>
      </c>
      <c r="G5" s="20" t="s">
        <v>259</v>
      </c>
      <c r="H5" s="20" t="s">
        <v>260</v>
      </c>
      <c r="I5" s="20"/>
      <c r="J5" s="20"/>
      <c r="K5" s="20"/>
      <c r="L5" s="20"/>
      <c r="M5" s="20"/>
      <c r="N5" s="22"/>
    </row>
    <row r="6" spans="1:14" s="21" customFormat="1" ht="17.25">
      <c r="A6" s="20"/>
      <c r="B6" s="20" t="s">
        <v>3</v>
      </c>
      <c r="C6" s="20" t="s">
        <v>14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6</v>
      </c>
      <c r="L6" s="20">
        <f>I6*K6</f>
        <v>48</v>
      </c>
      <c r="M6" s="20">
        <f>J6*K6</f>
        <v>0</v>
      </c>
      <c r="N6" s="22" t="s">
        <v>25</v>
      </c>
    </row>
    <row r="7" spans="1:14" s="21" customFormat="1" ht="104.25">
      <c r="A7" s="20" t="s">
        <v>219</v>
      </c>
      <c r="B7" s="20" t="s">
        <v>250</v>
      </c>
      <c r="C7" s="20" t="s">
        <v>30</v>
      </c>
      <c r="D7" s="20" t="s">
        <v>261</v>
      </c>
      <c r="E7" s="20" t="s">
        <v>262</v>
      </c>
      <c r="F7" s="20" t="s">
        <v>263</v>
      </c>
      <c r="G7" s="20" t="s">
        <v>264</v>
      </c>
      <c r="H7" s="20" t="s">
        <v>265</v>
      </c>
      <c r="I7" s="20"/>
      <c r="J7" s="20"/>
      <c r="K7" s="20"/>
      <c r="L7" s="20"/>
      <c r="M7" s="20"/>
      <c r="N7" s="22"/>
    </row>
    <row r="8" spans="1:14" s="21" customFormat="1" ht="17.25">
      <c r="A8" s="20"/>
      <c r="B8" s="20" t="s">
        <v>3</v>
      </c>
      <c r="C8" s="20" t="s">
        <v>14</v>
      </c>
      <c r="D8" s="20">
        <v>0</v>
      </c>
      <c r="E8" s="20"/>
      <c r="F8" s="20"/>
      <c r="G8" s="20"/>
      <c r="H8" s="20"/>
      <c r="I8" s="20">
        <v>8</v>
      </c>
      <c r="J8" s="20">
        <f>SUM(D8:H8)</f>
        <v>0</v>
      </c>
      <c r="K8" s="20">
        <v>3</v>
      </c>
      <c r="L8" s="20">
        <f>I8*K8</f>
        <v>24</v>
      </c>
      <c r="M8" s="20">
        <f>J8*K8</f>
        <v>0</v>
      </c>
      <c r="N8" s="22" t="s">
        <v>25</v>
      </c>
    </row>
    <row r="9" spans="1:14" s="21" customFormat="1" ht="104.25">
      <c r="A9" s="20" t="s">
        <v>220</v>
      </c>
      <c r="B9" s="20" t="s">
        <v>250</v>
      </c>
      <c r="C9" s="20" t="s">
        <v>31</v>
      </c>
      <c r="D9" s="20" t="s">
        <v>266</v>
      </c>
      <c r="E9" s="20" t="s">
        <v>267</v>
      </c>
      <c r="F9" s="20" t="s">
        <v>268</v>
      </c>
      <c r="G9" s="20" t="s">
        <v>269</v>
      </c>
      <c r="H9" s="20" t="s">
        <v>270</v>
      </c>
      <c r="I9" s="20"/>
      <c r="J9" s="20"/>
      <c r="K9" s="20"/>
      <c r="L9" s="20"/>
      <c r="M9" s="20"/>
      <c r="N9" s="22" t="s">
        <v>63</v>
      </c>
    </row>
    <row r="10" spans="1:14" s="21" customFormat="1" ht="17.25">
      <c r="A10" s="20"/>
      <c r="B10" s="20" t="s">
        <v>3</v>
      </c>
      <c r="C10" s="20" t="s">
        <v>14</v>
      </c>
      <c r="D10" s="20">
        <v>0</v>
      </c>
      <c r="E10" s="20"/>
      <c r="F10" s="20"/>
      <c r="G10" s="20"/>
      <c r="H10" s="20"/>
      <c r="I10" s="20">
        <v>8</v>
      </c>
      <c r="J10" s="20">
        <f>SUM(D10:H10)</f>
        <v>0</v>
      </c>
      <c r="K10" s="20">
        <v>8</v>
      </c>
      <c r="L10" s="20">
        <f>I10*K10</f>
        <v>64</v>
      </c>
      <c r="M10" s="20">
        <f>J10*K10</f>
        <v>0</v>
      </c>
      <c r="N10" s="22" t="s">
        <v>25</v>
      </c>
    </row>
    <row r="11" spans="1:14" s="21" customFormat="1" ht="51.75">
      <c r="A11" s="20" t="s">
        <v>221</v>
      </c>
      <c r="B11" s="20" t="s">
        <v>250</v>
      </c>
      <c r="C11" s="20" t="s">
        <v>121</v>
      </c>
      <c r="D11" s="26" t="s">
        <v>33</v>
      </c>
      <c r="E11" s="20" t="s">
        <v>271</v>
      </c>
      <c r="F11" s="20" t="s">
        <v>272</v>
      </c>
      <c r="G11" s="20" t="s">
        <v>273</v>
      </c>
      <c r="H11" s="20" t="s">
        <v>274</v>
      </c>
      <c r="I11" s="20"/>
      <c r="J11" s="20"/>
      <c r="K11" s="20"/>
      <c r="L11" s="20"/>
      <c r="M11" s="20"/>
      <c r="N11" s="22"/>
    </row>
    <row r="12" spans="1:14" s="21" customFormat="1" ht="17.25">
      <c r="A12" s="20"/>
      <c r="B12" s="20" t="s">
        <v>3</v>
      </c>
      <c r="C12" s="20" t="s">
        <v>14</v>
      </c>
      <c r="D12" s="20">
        <v>0</v>
      </c>
      <c r="E12" s="20"/>
      <c r="F12" s="20"/>
      <c r="G12" s="20"/>
      <c r="H12" s="20"/>
      <c r="I12" s="20">
        <v>8</v>
      </c>
      <c r="J12" s="20">
        <f>SUM(D12:H12)</f>
        <v>0</v>
      </c>
      <c r="K12" s="20">
        <v>4</v>
      </c>
      <c r="L12" s="20">
        <f>I12*K12</f>
        <v>32</v>
      </c>
      <c r="M12" s="20">
        <f>J12*K12</f>
        <v>0</v>
      </c>
      <c r="N12" s="22"/>
    </row>
    <row r="13" spans="1:14" s="21" customFormat="1" ht="51.75">
      <c r="A13" s="20" t="s">
        <v>222</v>
      </c>
      <c r="B13" s="20" t="s">
        <v>250</v>
      </c>
      <c r="C13" s="20" t="s">
        <v>32</v>
      </c>
      <c r="D13" s="26" t="s">
        <v>33</v>
      </c>
      <c r="E13" s="20" t="s">
        <v>126</v>
      </c>
      <c r="F13" s="20" t="s">
        <v>275</v>
      </c>
      <c r="G13" s="20" t="s">
        <v>276</v>
      </c>
      <c r="H13" s="20" t="s">
        <v>277</v>
      </c>
      <c r="I13" s="20"/>
      <c r="J13" s="20"/>
      <c r="K13" s="20"/>
      <c r="L13" s="20"/>
      <c r="M13" s="20"/>
      <c r="N13" s="22" t="s">
        <v>41</v>
      </c>
    </row>
    <row r="14" spans="1:14" s="21" customFormat="1" ht="17.25">
      <c r="A14" s="20"/>
      <c r="B14" s="20" t="s">
        <v>3</v>
      </c>
      <c r="C14" s="20" t="s">
        <v>14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4</v>
      </c>
      <c r="L14" s="20">
        <f>I14*K14</f>
        <v>32</v>
      </c>
      <c r="M14" s="20">
        <f>J14*K14</f>
        <v>0</v>
      </c>
      <c r="N14" s="22" t="s">
        <v>25</v>
      </c>
    </row>
    <row r="15" spans="1:14" s="21" customFormat="1" ht="51.75">
      <c r="A15" s="20" t="s">
        <v>223</v>
      </c>
      <c r="B15" s="20" t="s">
        <v>250</v>
      </c>
      <c r="C15" s="35" t="s">
        <v>309</v>
      </c>
      <c r="D15" s="35" t="s">
        <v>310</v>
      </c>
      <c r="E15" s="35"/>
      <c r="F15" s="35"/>
      <c r="G15" s="35" t="s">
        <v>355</v>
      </c>
      <c r="H15" s="35" t="s">
        <v>355</v>
      </c>
      <c r="I15" s="35"/>
      <c r="J15" s="35"/>
      <c r="K15" s="35"/>
      <c r="L15" s="35"/>
      <c r="M15" s="35"/>
      <c r="N15" s="37" t="s">
        <v>311</v>
      </c>
    </row>
    <row r="16" spans="1:14" s="21" customFormat="1" ht="17.25">
      <c r="A16" s="20"/>
      <c r="B16" s="20" t="s">
        <v>3</v>
      </c>
      <c r="C16" s="35" t="s">
        <v>14</v>
      </c>
      <c r="D16" s="35">
        <v>0</v>
      </c>
      <c r="E16" s="35"/>
      <c r="F16" s="35"/>
      <c r="G16" s="35" t="s">
        <v>355</v>
      </c>
      <c r="H16" s="35" t="s">
        <v>355</v>
      </c>
      <c r="I16" s="35">
        <v>4</v>
      </c>
      <c r="J16" s="35">
        <f>SUM(D16:H16)</f>
        <v>0</v>
      </c>
      <c r="K16" s="35">
        <v>8</v>
      </c>
      <c r="L16" s="35">
        <f>I16*K16</f>
        <v>32</v>
      </c>
      <c r="M16" s="35">
        <f>J16*K16</f>
        <v>0</v>
      </c>
      <c r="N16" s="38"/>
    </row>
    <row r="18" spans="1:13" ht="17.25">
      <c r="A18" s="60" t="s">
        <v>36</v>
      </c>
      <c r="B18" s="51"/>
      <c r="C18" s="51"/>
      <c r="D18" s="51"/>
      <c r="E18" s="51"/>
      <c r="K18" s="8">
        <v>0.9134</v>
      </c>
      <c r="L18" s="46">
        <f>SUM(L3:L16)*K18</f>
        <v>270.3664</v>
      </c>
      <c r="M18" s="12">
        <f>SUM(M3:M16)*K18</f>
        <v>0</v>
      </c>
    </row>
    <row r="20" spans="1:13" ht="17.25">
      <c r="A20" s="56" t="s">
        <v>8</v>
      </c>
      <c r="B20" s="56"/>
      <c r="C20" s="56"/>
      <c r="D20" s="56"/>
      <c r="E20" s="56"/>
      <c r="M20" s="23">
        <f>M18/L18</f>
        <v>0</v>
      </c>
    </row>
  </sheetData>
  <sheetProtection/>
  <mergeCells count="4">
    <mergeCell ref="A1:N1"/>
    <mergeCell ref="D2:H2"/>
    <mergeCell ref="A18:E18"/>
    <mergeCell ref="A20:E20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&amp;C&amp;"Arial,Bold"FPS Registration System
Technical Lateral Support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tony.reddaway</dc:creator>
  <cp:keywords/>
  <dc:description/>
  <cp:lastModifiedBy>Caroline Jackson</cp:lastModifiedBy>
  <cp:lastPrinted>2009-08-26T10:59:37Z</cp:lastPrinted>
  <dcterms:created xsi:type="dcterms:W3CDTF">2008-08-27T14:37:25Z</dcterms:created>
  <dcterms:modified xsi:type="dcterms:W3CDTF">2014-12-12T12:02:41Z</dcterms:modified>
  <cp:category/>
  <cp:version/>
  <cp:contentType/>
  <cp:contentStatus/>
</cp:coreProperties>
</file>