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2"/>
  </bookViews>
  <sheets>
    <sheet name="Summary" sheetId="1" r:id="rId1"/>
    <sheet name="Registration" sheetId="2" r:id="rId2"/>
    <sheet name="General" sheetId="3" r:id="rId3"/>
    <sheet name="Pre-cast" sheetId="4" r:id="rId4"/>
    <sheet name="Plant" sheetId="5" r:id="rId5"/>
    <sheet name="Site" sheetId="6" r:id="rId6"/>
  </sheets>
  <externalReferences>
    <externalReference r:id="rId9"/>
  </externalReferences>
  <definedNames>
    <definedName name="_xlnm.Print_Area" localSheetId="2">'General'!$A$1:$N$74</definedName>
    <definedName name="_xlnm.Print_Area" localSheetId="4">'Plant'!$A$1:$N$35</definedName>
    <definedName name="_xlnm.Print_Area" localSheetId="3">'Pre-cast'!$A$1:$N$35</definedName>
    <definedName name="_xlnm.Print_Area" localSheetId="1">'Registration'!$A$1:$N$11</definedName>
    <definedName name="_xlnm.Print_Area" localSheetId="5">'Site'!$A$1:$N$37</definedName>
    <definedName name="_xlnm.Print_Area" localSheetId="0">'Summary'!$A$1:$E$33</definedName>
  </definedNames>
  <calcPr fullCalcOnLoad="1"/>
</workbook>
</file>

<file path=xl/sharedStrings.xml><?xml version="1.0" encoding="utf-8"?>
<sst xmlns="http://schemas.openxmlformats.org/spreadsheetml/2006/main" count="999" uniqueCount="361">
  <si>
    <t>Section No.</t>
  </si>
  <si>
    <t xml:space="preserve">Title </t>
  </si>
  <si>
    <t>Sub section</t>
  </si>
  <si>
    <t>Score</t>
  </si>
  <si>
    <t>Weight</t>
  </si>
  <si>
    <t>NA</t>
  </si>
  <si>
    <t>Policy</t>
  </si>
  <si>
    <t>System prepared</t>
  </si>
  <si>
    <t>QUESTION (maximum score 2 per section)</t>
  </si>
  <si>
    <t>Approving Body                       Date Registered            Registration Number</t>
  </si>
  <si>
    <t>Potential Score</t>
  </si>
  <si>
    <t>Total Pot Score</t>
  </si>
  <si>
    <t>Percentage Score this section</t>
  </si>
  <si>
    <t>Total Weighted Score</t>
  </si>
  <si>
    <t>Section</t>
  </si>
  <si>
    <t>Title</t>
  </si>
  <si>
    <t>Potential score</t>
  </si>
  <si>
    <t>Section Percentage</t>
  </si>
  <si>
    <t>-</t>
  </si>
  <si>
    <t>No documentation</t>
  </si>
  <si>
    <t>No Policy</t>
  </si>
  <si>
    <t>Management Review</t>
  </si>
  <si>
    <t>No review</t>
  </si>
  <si>
    <t>No control of procedures and proformas</t>
  </si>
  <si>
    <t>Procedures available where required.   Personnel familiar with relevant documentation</t>
  </si>
  <si>
    <t xml:space="preserve">job descriptions in place.  </t>
  </si>
  <si>
    <t>Method statement, procedures allocate responsibilities.  Personnel aware of their responsibilities and authority</t>
  </si>
  <si>
    <t>Not assessed</t>
  </si>
  <si>
    <t>High severities reported up the line.  Preventive actions implemented</t>
  </si>
  <si>
    <t>Not recorded</t>
  </si>
  <si>
    <t>Analysed and route causes established.</t>
  </si>
  <si>
    <t>Remedial actions established and implemented</t>
  </si>
  <si>
    <t>Audits</t>
  </si>
  <si>
    <t>External Audit</t>
  </si>
  <si>
    <t>No NCRs or observations raised</t>
  </si>
  <si>
    <t>Corrective actions established for any NCRs or Observations raised</t>
  </si>
  <si>
    <t>No major NCRs raised</t>
  </si>
  <si>
    <t>No audits</t>
  </si>
  <si>
    <t>Programme risk based.  Audits carried out on time</t>
  </si>
  <si>
    <t>Audits carried out.  Audit reports issued</t>
  </si>
  <si>
    <t>Zero potential if not registered</t>
  </si>
  <si>
    <t>Review meetings held.  Objectives and targets progressed.</t>
  </si>
  <si>
    <t>Responsibility authority and organisation</t>
  </si>
  <si>
    <t>Competence and Training</t>
  </si>
  <si>
    <t>Comments/Audit Trail</t>
  </si>
  <si>
    <t>Assessed but only minimal notes.</t>
  </si>
  <si>
    <t>inadequate skills levels</t>
  </si>
  <si>
    <t xml:space="preserve">Competence for tasks defined.  Training plan.  </t>
  </si>
  <si>
    <t>No control</t>
  </si>
  <si>
    <t>Control of Measurement and Monitoring Devices</t>
  </si>
  <si>
    <t>Adequate skills levels,  Inductions carried out</t>
  </si>
  <si>
    <t>ENVIRONMENTAL</t>
  </si>
  <si>
    <t>5.1.1</t>
  </si>
  <si>
    <t>Section 5.1 Environmental Registrations</t>
  </si>
  <si>
    <t>Non conformance/ Incidents</t>
  </si>
  <si>
    <t>Document and Record control</t>
  </si>
  <si>
    <t>No formal review but environment discussed at management and or project meetings</t>
  </si>
  <si>
    <t>Waste Management</t>
  </si>
  <si>
    <t>System implemented. Registration applied for.</t>
  </si>
  <si>
    <t>Registered.  Published third parties</t>
  </si>
  <si>
    <t>Registration covers office, manufacturing (if applicable), plant and operations</t>
  </si>
  <si>
    <t>Registered to ISO 14001</t>
  </si>
  <si>
    <t>Preventive Action, Aspect/Impact Identification, Risk Assessment</t>
  </si>
  <si>
    <t>Job descriptions and procedures are made available to personnel.  Env rep in place</t>
  </si>
  <si>
    <t>Recorded.  Incidents identified</t>
  </si>
  <si>
    <t>Zero potential if not applicable to office</t>
  </si>
  <si>
    <t>No recycling</t>
  </si>
  <si>
    <t>Paper, plastic, cans and glass</t>
  </si>
  <si>
    <t xml:space="preserve">Print cartridges, mobile phones, </t>
  </si>
  <si>
    <t>No controls</t>
  </si>
  <si>
    <t>Interceptors installed on drains</t>
  </si>
  <si>
    <t>Storage bunded</t>
  </si>
  <si>
    <t>14001 check on major suppliers</t>
  </si>
  <si>
    <t>EA Prosecution in the last 24 months</t>
  </si>
  <si>
    <t>Policy to use low emission company transport</t>
  </si>
  <si>
    <t>Car sharing encouraged</t>
  </si>
  <si>
    <t>Modern heating system with adequate temperature control</t>
  </si>
  <si>
    <t>Plan in place for spills</t>
  </si>
  <si>
    <t>Plan in place for fire</t>
  </si>
  <si>
    <t>Corrective actions established based on route causes</t>
  </si>
  <si>
    <t>Legal and other requirements</t>
  </si>
  <si>
    <t>Documents not available</t>
  </si>
  <si>
    <t>Documents available</t>
  </si>
  <si>
    <t xml:space="preserve">Documents up to date </t>
  </si>
  <si>
    <t>Contents of documents reviewed.</t>
  </si>
  <si>
    <t>Changes required following review implemented.  Document available electronically</t>
  </si>
  <si>
    <t>Waste transfer notes raised.  Records kept</t>
  </si>
  <si>
    <t>No re-use</t>
  </si>
  <si>
    <t>Re-use of foundations</t>
  </si>
  <si>
    <t>Low energy lights installed.  Double sided copies</t>
  </si>
  <si>
    <t>Re-use of paper</t>
  </si>
  <si>
    <t>Green supply of energy.  Automatic switch off of lights</t>
  </si>
  <si>
    <t>Preference given to 14001 suppliers</t>
  </si>
  <si>
    <t>Policy to use public transport where possible</t>
  </si>
  <si>
    <t>To cover all areas of activity.  May need to be adjusted according to size of business.  Needs high weighting</t>
  </si>
  <si>
    <t>PCs and printers turned off when not in use.  Water saving measures in use.</t>
  </si>
  <si>
    <t>Fully competent work force.  Work force aware of Environmental requirements</t>
  </si>
  <si>
    <t>Steel</t>
  </si>
  <si>
    <t>re-use steel</t>
  </si>
  <si>
    <t>Re-use timber</t>
  </si>
  <si>
    <t>Concrete, timber</t>
  </si>
  <si>
    <t>Noise meters controlled and calibrated</t>
  </si>
  <si>
    <t>Scores imported from Quality if applicable if not score as appropriate</t>
  </si>
  <si>
    <t>No audit required if procedure as Quality General section</t>
  </si>
  <si>
    <t>Agenda covers audits, customer feed back performance, preventive and corrective action, follow up.</t>
  </si>
  <si>
    <t>Auditors trained.  Audit Trials recorded</t>
  </si>
  <si>
    <t>Audit actions progressed.  Trends analysed.</t>
  </si>
  <si>
    <t>Only current procedures issued.  Revision status is identified</t>
  </si>
  <si>
    <t>Preventive actions established</t>
  </si>
  <si>
    <t>Severity established.</t>
  </si>
  <si>
    <t>No Audit</t>
  </si>
  <si>
    <t>No System Documentation</t>
  </si>
  <si>
    <t>Sub contract measuring companies on approved list.</t>
  </si>
  <si>
    <t>Dust emissions controlled if applicable</t>
  </si>
  <si>
    <t>Noise emissions controlled if applicable</t>
  </si>
  <si>
    <t>Others instruments controlled and calibrated</t>
  </si>
  <si>
    <t>Steel, used oil</t>
  </si>
  <si>
    <t xml:space="preserve">Use of cement replacements. </t>
  </si>
  <si>
    <t>Re-use of piles</t>
  </si>
  <si>
    <t>Stored oil and fuel bunded</t>
  </si>
  <si>
    <t>Re-use of spoil</t>
  </si>
  <si>
    <t>Noise and vibration emissions controlled if applicable</t>
  </si>
  <si>
    <t>Control of Hydrocarbon Spills</t>
  </si>
  <si>
    <t>Reduce Waste</t>
  </si>
  <si>
    <t>Re-use waste</t>
  </si>
  <si>
    <t>Re-cycle Waste</t>
  </si>
  <si>
    <t>No reduction</t>
  </si>
  <si>
    <t>Control of wash out areas and water discharges.</t>
  </si>
  <si>
    <t>Plant turned off when not required.</t>
  </si>
  <si>
    <t xml:space="preserve">  Techniques used to reduce spoil.</t>
  </si>
  <si>
    <t>Drip trays in use.  Spill kits available</t>
  </si>
  <si>
    <t>Spill kits available</t>
  </si>
  <si>
    <t>Modern plant in good condition</t>
  </si>
  <si>
    <t>Procedure in place to deal with contaminated spoil if applicable</t>
  </si>
  <si>
    <t>Procedure in place to deal bentonite/ polymer if applicable</t>
  </si>
  <si>
    <t>Waste segregated.  Waste containers identified</t>
  </si>
  <si>
    <t>Corrective actions closed out in reasonable time scale</t>
  </si>
  <si>
    <t>Attended by MD.  Minutes published.  Interim progress meetings held.</t>
  </si>
  <si>
    <t>Water discharge consents in place if applicable</t>
  </si>
  <si>
    <t>Paint emissions controlled</t>
  </si>
  <si>
    <t>Reduction of CO2 emissions</t>
  </si>
  <si>
    <t>Suitable controls in place to protect water courses and aquifers.</t>
  </si>
  <si>
    <t>Initiatives in place to reduce waste.</t>
  </si>
  <si>
    <t>General including office</t>
  </si>
  <si>
    <t>Plant and Equipment</t>
  </si>
  <si>
    <t>Site/Contracts</t>
  </si>
  <si>
    <t>Date of last audit.                                                                                                        Reduce scores if based on parent company registration and no visit made to FPS member.</t>
  </si>
  <si>
    <t>Section 5.2  Environment General Including Office</t>
  </si>
  <si>
    <t>Top Man. Commitment (MD)</t>
  </si>
  <si>
    <t>None</t>
  </si>
  <si>
    <t>Involved in setting vision and objectives and targets</t>
  </si>
  <si>
    <t>Involved in management reviews.  Appoints HSEQ team</t>
  </si>
  <si>
    <t>Scores imported from Quality General</t>
  </si>
  <si>
    <t>Reviews policy.  Ensures resources are available</t>
  </si>
  <si>
    <t>General</t>
  </si>
  <si>
    <t>Auditors trained.  Audit Trails recorded</t>
  </si>
  <si>
    <t xml:space="preserve">Waste transfer notes raised. </t>
  </si>
  <si>
    <t>Waste streams identified.   Records kept</t>
  </si>
  <si>
    <t xml:space="preserve"> Incident Records</t>
  </si>
  <si>
    <t xml:space="preserve"> Control of Hydrocarbon Spills</t>
  </si>
  <si>
    <t xml:space="preserve"> Supply Chain</t>
  </si>
  <si>
    <t xml:space="preserve"> Transport</t>
  </si>
  <si>
    <t xml:space="preserve"> Emergency preparedness</t>
  </si>
  <si>
    <t xml:space="preserve"> Reduction of material and energy use.</t>
  </si>
  <si>
    <t>Innovation</t>
  </si>
  <si>
    <t>No innovation</t>
  </si>
  <si>
    <t xml:space="preserve"> Control of Emissions</t>
  </si>
  <si>
    <t xml:space="preserve">Systems Fixed Pre-cast </t>
  </si>
  <si>
    <t>Re-use steel</t>
  </si>
  <si>
    <t>Re-use</t>
  </si>
  <si>
    <t>Re-cycling</t>
  </si>
  <si>
    <t>Re-use Waste</t>
  </si>
  <si>
    <t>Env Training carried out.  Full records of training, skills and experience</t>
  </si>
  <si>
    <t>Low energy lights installed.</t>
  </si>
  <si>
    <t>Others environmental instruments controlled and calibrated</t>
  </si>
  <si>
    <t>Plan in place for noise, vibration, and dust.</t>
  </si>
  <si>
    <t>Plan in place for Wild life, items of Archaeological significance</t>
  </si>
  <si>
    <t>Section 5.4 Environment Plant</t>
  </si>
  <si>
    <t xml:space="preserve">Systems Plant </t>
  </si>
  <si>
    <t>Plant</t>
  </si>
  <si>
    <t xml:space="preserve"> Re-use</t>
  </si>
  <si>
    <t>Environmental training carried out.  Full records of training, skills and experience</t>
  </si>
  <si>
    <t xml:space="preserve">Systems                Plant </t>
  </si>
  <si>
    <t xml:space="preserve">Systems              Plant </t>
  </si>
  <si>
    <t>Purchase low emission site plant</t>
  </si>
  <si>
    <t xml:space="preserve">Auditor to record any significant innovations which he considers to be of merit.   Section still to have a potential score even if nothing recorded. </t>
  </si>
  <si>
    <t>Section 5.5 Environment Site/Contracts</t>
  </si>
  <si>
    <t xml:space="preserve">Systems Site </t>
  </si>
  <si>
    <t>Plan in place for service strikes, noise, vibration and dust.</t>
  </si>
  <si>
    <t>Site hoardings capable of stopping oil/concrete from burst hoses</t>
  </si>
  <si>
    <t>5.1.2</t>
  </si>
  <si>
    <t xml:space="preserve">Green supply of energy.  Use bio fuels  </t>
  </si>
  <si>
    <t>Registered to BS EN ISO 14001</t>
  </si>
  <si>
    <t>Senior Environmental Person</t>
  </si>
  <si>
    <t>covers;  Reviewing objects, reduction of accidents and incidents and communication.</t>
  </si>
  <si>
    <t>is signed by MD.  Covers how it is communicated.  Available to the interested parties (H,S and E)</t>
  </si>
  <si>
    <t>Reviewed at least annually.  Available on the internet</t>
  </si>
  <si>
    <t>Note: review potential scores upon completion and if question/activity is not applicable or area was not audited due to time restraints then reduce the potential score accordingly.</t>
  </si>
  <si>
    <t>Stored oil and fuel bunded.  Bunded bowsers locked when not in use.</t>
  </si>
  <si>
    <t>Bowsers twin axle or static. Biodegradable oil used</t>
  </si>
  <si>
    <t xml:space="preserve">Established process for reviewing objectives and continues improvement </t>
  </si>
  <si>
    <t>No qualifications</t>
  </si>
  <si>
    <t>More than 2 years systems experience.</t>
  </si>
  <si>
    <t>More than 5 systems years experience.</t>
  </si>
  <si>
    <t xml:space="preserve"> Reports to MD.  Environmental qualifications</t>
  </si>
  <si>
    <t>Member of IEMA. Person company employee.</t>
  </si>
  <si>
    <t>Regular updates</t>
  </si>
  <si>
    <t>Issued on regular basis</t>
  </si>
  <si>
    <t>Reported to all monthly</t>
  </si>
  <si>
    <t>Some Waste segregation.  Waste containers identified</t>
  </si>
  <si>
    <t>All Waste segregated.  Waste containers identified</t>
  </si>
  <si>
    <t>At least one KPI but not updated regularly</t>
  </si>
  <si>
    <t>No more than two significant incidents reported to EA in last 12 months</t>
  </si>
  <si>
    <t>No more than one significant incidents reported to EA in last 12 months</t>
  </si>
  <si>
    <t>No more than 5 incidents recorded in the last 12 months</t>
  </si>
  <si>
    <t>Pre-cast Factory</t>
  </si>
  <si>
    <t>Analysed and root causes established.  Near misses reported</t>
  </si>
  <si>
    <t>Corrective actions established based on root causes</t>
  </si>
  <si>
    <t>Total score for this section including section weighting</t>
  </si>
  <si>
    <t>Noise records available for plant.</t>
  </si>
  <si>
    <t>Section 5.3 Environment Pre-cast Factory Fixed locations</t>
  </si>
  <si>
    <t>See main TRAINING section for training and competency and also Systems: Pre-cast, Plant and Site</t>
  </si>
  <si>
    <t>See Technical, Pre-cast , Plant and Site areas of audit also</t>
  </si>
  <si>
    <t>See Pre-cast , Plant and Site areas of audit also</t>
  </si>
  <si>
    <t>Probably only applies to heating oils.  See Pre-cast , Plant and Site areas of audit also</t>
  </si>
  <si>
    <t>See Quality General, Pre-cast , Plant and Site areas of audit also</t>
  </si>
  <si>
    <t>Video conferencing installed at major s and in use</t>
  </si>
  <si>
    <t>Some al of responsibilities and authorities.</t>
  </si>
  <si>
    <t>See Site, Pre-cast  and Plant areas of audit also</t>
  </si>
  <si>
    <t>No audit required if procedure as Environmental General section</t>
  </si>
  <si>
    <t>Scores imported from Environmental General if applicable if applicable if not score as appropriate</t>
  </si>
  <si>
    <t xml:space="preserve"> </t>
  </si>
  <si>
    <t>5.3.1</t>
  </si>
  <si>
    <t>5.3.2</t>
  </si>
  <si>
    <t>5.3.3</t>
  </si>
  <si>
    <t>No more than one significant incidents in the last 12 months</t>
  </si>
  <si>
    <t>Records filed.  External documents controlled</t>
  </si>
  <si>
    <t xml:space="preserve">Personnel have access to electronic document and record storage system as needed. 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</si>
  <si>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</si>
  <si>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</si>
  <si>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</si>
  <si>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</si>
  <si>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</si>
  <si>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</si>
  <si>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</si>
  <si>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</si>
  <si>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</si>
  <si>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</si>
  <si>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</si>
  <si>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</si>
  <si>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</si>
  <si>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</si>
  <si>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</si>
  <si>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</si>
  <si>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</si>
  <si>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</si>
  <si>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</si>
  <si>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</si>
  <si>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</si>
  <si>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</si>
  <si>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</si>
  <si>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</si>
  <si>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</si>
  <si>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</si>
  <si>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</si>
  <si>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</si>
  <si>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</si>
  <si>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</si>
  <si>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</si>
  <si>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</si>
  <si>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</si>
  <si>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</si>
  <si>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</si>
  <si>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</si>
  <si>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</si>
  <si>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Sustainability Innovation</t>
  </si>
  <si>
    <t>Sustainability is fully considered and evaluated in innovation</t>
  </si>
  <si>
    <t>Carbon</t>
  </si>
  <si>
    <t>Is able to calculate carbon footprint</t>
  </si>
  <si>
    <t>Regularly informs client of carbon footprint</t>
  </si>
  <si>
    <t>Offers carbon offset schemes</t>
  </si>
  <si>
    <t>Offers carbon reduction schemes</t>
  </si>
  <si>
    <t>Sustainable R&amp;D</t>
  </si>
  <si>
    <t>Carries out some internal continuous improvement in Sustainability</t>
  </si>
  <si>
    <t>Has specific R&amp;D covering Sustainability</t>
  </si>
  <si>
    <t>Supports UK Universities in Sustainable research</t>
  </si>
  <si>
    <t>International co-operation in Sustainable research</t>
  </si>
  <si>
    <r>
      <t xml:space="preserve">Environmental </t>
    </r>
    <r>
      <rPr>
        <sz val="14"/>
        <rFont val="Arial"/>
        <family val="2"/>
      </rPr>
      <t>Innovation</t>
    </r>
  </si>
  <si>
    <t>S5.2.1</t>
  </si>
  <si>
    <t>S5.2.2</t>
  </si>
  <si>
    <t>S5.2.3</t>
  </si>
  <si>
    <t>S5.2.4</t>
  </si>
  <si>
    <t>S5.2.6</t>
  </si>
  <si>
    <t>S5.2.7</t>
  </si>
  <si>
    <t>S5.2.8</t>
  </si>
  <si>
    <t>S5.2.9</t>
  </si>
  <si>
    <t>S5.2.10</t>
  </si>
  <si>
    <t>S5.2.11</t>
  </si>
  <si>
    <t>S5.2.12</t>
  </si>
  <si>
    <t>S5.2.13</t>
  </si>
  <si>
    <t>S5.2.14</t>
  </si>
  <si>
    <t>S5.2.16</t>
  </si>
  <si>
    <t>S5.2.17</t>
  </si>
  <si>
    <t>S5.2.18</t>
  </si>
  <si>
    <t>S5.2.19</t>
  </si>
  <si>
    <t>S5.2.20</t>
  </si>
  <si>
    <t>S5.2.21</t>
  </si>
  <si>
    <t>S5.2.22</t>
  </si>
  <si>
    <t>S5.2.24</t>
  </si>
  <si>
    <t>S5.2.5</t>
  </si>
  <si>
    <t>S5.2.15</t>
  </si>
  <si>
    <t>S5.2.25</t>
  </si>
  <si>
    <t>S5.2.26</t>
  </si>
  <si>
    <t>S5.2.27</t>
  </si>
  <si>
    <r>
      <t xml:space="preserve">SECTION 5 ENVIRONMENT </t>
    </r>
    <r>
      <rPr>
        <b/>
        <sz val="14"/>
        <color indexed="12"/>
        <rFont val="Arial"/>
        <family val="2"/>
      </rPr>
      <t>AND SUSTAINABILITY</t>
    </r>
    <r>
      <rPr>
        <b/>
        <sz val="14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"Company"</t>
    </r>
  </si>
  <si>
    <t xml:space="preserve"> Supply Chain Sustainability</t>
  </si>
  <si>
    <t>Contracts awarded on the strength of sustainability</t>
  </si>
  <si>
    <t>Supply Chain Sustainability</t>
  </si>
  <si>
    <t>Policy on supplier selection in relation to key Sustainability targets</t>
  </si>
  <si>
    <t>Demonstrable use of recycled materials in products</t>
  </si>
  <si>
    <t>Sets targets for recycled material use</t>
  </si>
  <si>
    <t>Procurement follows BES6001/6002</t>
  </si>
  <si>
    <t>Timber</t>
  </si>
  <si>
    <t>Policy to use timber sourcing schemes</t>
  </si>
  <si>
    <t>Use of targets and metrics to track timber use</t>
  </si>
  <si>
    <t>S5.2.28</t>
  </si>
  <si>
    <t>S5.2.29</t>
  </si>
  <si>
    <t>S5.2.30</t>
  </si>
  <si>
    <t>Env</t>
  </si>
  <si>
    <t>Sus</t>
  </si>
  <si>
    <t>KPI(s)</t>
  </si>
  <si>
    <t>Some innovation.  Improves sustainability</t>
  </si>
  <si>
    <t>Site Plant Noise</t>
  </si>
  <si>
    <t>Supply modern plant to site</t>
  </si>
  <si>
    <t>Quite rigs in use on site</t>
  </si>
  <si>
    <t>No Controls</t>
  </si>
  <si>
    <r>
      <t xml:space="preserve">Water saving measures in use.  </t>
    </r>
    <r>
      <rPr>
        <sz val="14"/>
        <color indexed="12"/>
        <rFont val="Arial"/>
        <family val="2"/>
      </rPr>
      <t>Grey water being used</t>
    </r>
  </si>
  <si>
    <t>Plant Washdown</t>
  </si>
  <si>
    <t>Drainage system installed with interceptors</t>
  </si>
  <si>
    <t>Uses grey water</t>
  </si>
  <si>
    <t>Water recycled</t>
  </si>
  <si>
    <t>Area covered over</t>
  </si>
  <si>
    <t>Hydraulic hoses for site use stored in anti spill containers</t>
  </si>
  <si>
    <t>Techniques used to increase capacity of piles</t>
  </si>
  <si>
    <t>5.4.12</t>
  </si>
  <si>
    <t>5.4.13</t>
  </si>
  <si>
    <t>Low impact energy sources</t>
  </si>
  <si>
    <t>Geothermal heating installed</t>
  </si>
  <si>
    <t>Solar Cells installed</t>
  </si>
  <si>
    <t>S5..23</t>
  </si>
  <si>
    <t>S5.2.31</t>
  </si>
  <si>
    <t xml:space="preserve">Green supply of energy.  Saving measures in place for major electrical plant </t>
  </si>
  <si>
    <t>Carry out or developing installation of ground source heat pumps</t>
  </si>
  <si>
    <t>Use waste oil for heating</t>
  </si>
  <si>
    <t>Embodied carbon information sought from suppliers</t>
  </si>
  <si>
    <t>Work in progress with reducing noise levels</t>
  </si>
  <si>
    <t>Risk assessment for the office</t>
  </si>
  <si>
    <t>5.4.14</t>
  </si>
  <si>
    <t>© The Federation of Piling Specialists 2009/2014</t>
  </si>
  <si>
    <t>Proforma issue date Jan 2014</t>
  </si>
  <si>
    <t xml:space="preserve">Carries out site visits and issues reports.  Reviews  performance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</si>
</sst>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9" fontId="5" fillId="0" borderId="0" xfId="0" applyNumberFormat="1" applyFont="1" applyAlignment="1">
      <alignment horizontal="center" wrapText="1"/>
    </xf>
    <xf numFmtId="9" fontId="3" fillId="0" borderId="10" xfId="0" applyNumberFormat="1" applyFont="1" applyBorder="1" applyAlignment="1">
      <alignment horizontal="center"/>
    </xf>
    <xf numFmtId="9" fontId="6" fillId="0" borderId="11" xfId="5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9" fontId="7" fillId="0" borderId="11" xfId="57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1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im%20De%20Waele\8%20FPS\FPS%20Audit\FPS%20Audit%20Scheme%2012\001Quality%20Au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gistration"/>
      <sheetName val="General"/>
      <sheetName val="Pre-cast"/>
      <sheetName val="Plant"/>
      <sheetName val="Site"/>
    </sheetNames>
    <sheetDataSet>
      <sheetData sheetId="2">
        <row r="7">
          <cell r="I7">
            <v>8</v>
          </cell>
          <cell r="K7">
            <v>10</v>
          </cell>
        </row>
        <row r="8">
          <cell r="H8" t="str">
            <v>NA</v>
          </cell>
          <cell r="I8">
            <v>6</v>
          </cell>
          <cell r="K8">
            <v>5</v>
          </cell>
        </row>
        <row r="14">
          <cell r="I14">
            <v>8</v>
          </cell>
          <cell r="K14">
            <v>2</v>
          </cell>
        </row>
        <row r="15">
          <cell r="I15">
            <v>8</v>
          </cell>
          <cell r="K15">
            <v>1</v>
          </cell>
        </row>
        <row r="21">
          <cell r="I21">
            <v>8</v>
          </cell>
          <cell r="K21">
            <v>8</v>
          </cell>
        </row>
        <row r="22">
          <cell r="G22" t="str">
            <v>NA</v>
          </cell>
          <cell r="I22">
            <v>6</v>
          </cell>
          <cell r="K22">
            <v>4</v>
          </cell>
        </row>
        <row r="28">
          <cell r="I28">
            <v>8</v>
          </cell>
          <cell r="K28">
            <v>3</v>
          </cell>
        </row>
        <row r="29">
          <cell r="I29">
            <v>8</v>
          </cell>
          <cell r="K29">
            <v>2</v>
          </cell>
        </row>
        <row r="37">
          <cell r="I37">
            <v>8</v>
          </cell>
          <cell r="K37">
            <v>6</v>
          </cell>
        </row>
        <row r="38">
          <cell r="I38">
            <v>8</v>
          </cell>
          <cell r="K38">
            <v>3</v>
          </cell>
        </row>
        <row r="43">
          <cell r="I43">
            <v>8</v>
          </cell>
          <cell r="K43">
            <v>3</v>
          </cell>
        </row>
        <row r="47">
          <cell r="I47">
            <v>8</v>
          </cell>
          <cell r="K47">
            <v>2</v>
          </cell>
        </row>
        <row r="49">
          <cell r="I49">
            <v>8</v>
          </cell>
          <cell r="K49">
            <v>4</v>
          </cell>
        </row>
        <row r="55">
          <cell r="I55">
            <v>8</v>
          </cell>
        </row>
        <row r="59">
          <cell r="K5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1"/>
  <sheetViews>
    <sheetView zoomScale="75" zoomScaleNormal="75" zoomScaleSheetLayoutView="75" zoomScalePageLayoutView="0" workbookViewId="0" topLeftCell="A4">
      <selection activeCell="H23" sqref="H22:H23"/>
    </sheetView>
  </sheetViews>
  <sheetFormatPr defaultColWidth="9.140625" defaultRowHeight="12.75"/>
  <cols>
    <col min="1" max="1" width="9.140625" style="4" customWidth="1"/>
    <col min="2" max="2" width="38.00390625" style="3" customWidth="1"/>
    <col min="3" max="3" width="16.57421875" style="4" customWidth="1"/>
    <col min="4" max="4" width="9.00390625" style="4" customWidth="1"/>
    <col min="5" max="5" width="22.7109375" style="4" customWidth="1"/>
    <col min="6" max="16384" width="9.140625" style="1" customWidth="1"/>
  </cols>
  <sheetData>
    <row r="4" spans="1:5" ht="15">
      <c r="A4" s="59"/>
      <c r="B4" s="60"/>
      <c r="C4" s="61"/>
      <c r="D4" s="61"/>
      <c r="E4" s="61"/>
    </row>
    <row r="6" spans="1:5" ht="15">
      <c r="A6" s="63" t="s">
        <v>314</v>
      </c>
      <c r="B6" s="64"/>
      <c r="C6" s="64"/>
      <c r="D6" s="64"/>
      <c r="E6" s="64"/>
    </row>
    <row r="8" ht="15" thickBot="1"/>
    <row r="9" spans="1:5" ht="15" thickBot="1">
      <c r="A9" s="5" t="s">
        <v>14</v>
      </c>
      <c r="B9" s="6" t="s">
        <v>15</v>
      </c>
      <c r="C9" s="5" t="s">
        <v>16</v>
      </c>
      <c r="D9" s="5" t="s">
        <v>3</v>
      </c>
      <c r="E9" s="5" t="s">
        <v>17</v>
      </c>
    </row>
    <row r="10" spans="1:5" ht="15" thickBot="1">
      <c r="A10" s="5"/>
      <c r="B10" s="6"/>
      <c r="C10" s="5"/>
      <c r="D10" s="5"/>
      <c r="E10" s="5"/>
    </row>
    <row r="11" spans="1:5" ht="15" thickBot="1">
      <c r="A11" s="5">
        <v>5.1</v>
      </c>
      <c r="B11" s="14" t="s">
        <v>192</v>
      </c>
      <c r="C11" s="15">
        <f>Registration!L8</f>
        <v>19</v>
      </c>
      <c r="D11" s="15">
        <f>Registration!M8</f>
        <v>0</v>
      </c>
      <c r="E11" s="26">
        <f>D11/C11</f>
        <v>0</v>
      </c>
    </row>
    <row r="12" spans="1:5" ht="15" thickBot="1">
      <c r="A12" s="5">
        <v>5.2</v>
      </c>
      <c r="B12" s="14" t="s">
        <v>143</v>
      </c>
      <c r="C12" s="15">
        <f>General!L71</f>
        <v>79.089664</v>
      </c>
      <c r="D12" s="15">
        <f>General!M71</f>
        <v>0</v>
      </c>
      <c r="E12" s="26">
        <f>D12/C12</f>
        <v>0</v>
      </c>
    </row>
    <row r="13" spans="1:5" ht="15.75" customHeight="1" thickBot="1">
      <c r="A13" s="5">
        <v>5.3</v>
      </c>
      <c r="B13" s="14" t="s">
        <v>215</v>
      </c>
      <c r="C13" s="15">
        <f>'Pre-cast'!L32</f>
        <v>22.217448</v>
      </c>
      <c r="D13" s="15">
        <f>'Pre-cast'!M32</f>
        <v>0</v>
      </c>
      <c r="E13" s="26">
        <f>D13/C13</f>
        <v>0</v>
      </c>
    </row>
    <row r="14" spans="1:5" ht="15" thickBot="1">
      <c r="A14" s="5">
        <v>5.4</v>
      </c>
      <c r="B14" s="14" t="s">
        <v>144</v>
      </c>
      <c r="C14" s="15">
        <f>Plant!L32</f>
        <v>25.72304</v>
      </c>
      <c r="D14" s="15">
        <f>Plant!M32</f>
        <v>0</v>
      </c>
      <c r="E14" s="26">
        <f>D14/C14</f>
        <v>0</v>
      </c>
    </row>
    <row r="15" spans="1:5" ht="15" thickBot="1">
      <c r="A15" s="5">
        <v>5.5</v>
      </c>
      <c r="B15" s="14" t="s">
        <v>145</v>
      </c>
      <c r="C15" s="15">
        <f>Site!L34</f>
        <v>73.23152999999999</v>
      </c>
      <c r="D15" s="15">
        <f>Site!M34</f>
        <v>0</v>
      </c>
      <c r="E15" s="26">
        <f>D15/C15</f>
        <v>0</v>
      </c>
    </row>
    <row r="16" spans="1:5" ht="15" thickBot="1">
      <c r="A16" s="5"/>
      <c r="B16" s="14"/>
      <c r="C16" s="15"/>
      <c r="D16" s="15"/>
      <c r="E16" s="26"/>
    </row>
    <row r="17" spans="1:5" s="2" customFormat="1" ht="15.75" thickBot="1">
      <c r="A17" s="16">
        <v>5</v>
      </c>
      <c r="B17" s="17" t="s">
        <v>51</v>
      </c>
      <c r="C17" s="18">
        <f>SUM(C11:C15)</f>
        <v>219.261682</v>
      </c>
      <c r="D17" s="18">
        <f>SUM(D11:D15)</f>
        <v>0</v>
      </c>
      <c r="E17" s="18">
        <f>D17*100/C17</f>
        <v>0</v>
      </c>
    </row>
    <row r="18" spans="2:6" ht="15">
      <c r="B18" s="65" t="s">
        <v>231</v>
      </c>
      <c r="C18" s="66"/>
      <c r="D18" s="66"/>
      <c r="E18" s="66"/>
      <c r="F18" s="66"/>
    </row>
    <row r="19" ht="15">
      <c r="B19" s="13"/>
    </row>
    <row r="20" spans="1:5" ht="42.75" customHeight="1">
      <c r="A20" s="65" t="s">
        <v>197</v>
      </c>
      <c r="B20" s="66"/>
      <c r="C20" s="66"/>
      <c r="D20" s="66"/>
      <c r="E20" s="66"/>
    </row>
    <row r="21" ht="15">
      <c r="B21" s="13"/>
    </row>
    <row r="22" spans="1:5" ht="15">
      <c r="A22" s="62"/>
      <c r="B22" s="62"/>
      <c r="C22" s="62"/>
      <c r="D22" s="62"/>
      <c r="E22" s="62"/>
    </row>
    <row r="23" ht="15">
      <c r="B23" s="13"/>
    </row>
    <row r="24" ht="15">
      <c r="B24" s="13"/>
    </row>
    <row r="25" ht="15">
      <c r="B25" s="13"/>
    </row>
    <row r="26" ht="15">
      <c r="B26" s="13"/>
    </row>
    <row r="30" ht="15">
      <c r="B30" s="42" t="s">
        <v>358</v>
      </c>
    </row>
    <row r="31" spans="2:5" ht="15">
      <c r="B31" s="42" t="s">
        <v>359</v>
      </c>
      <c r="E31" s="33"/>
    </row>
  </sheetData>
  <sheetProtection/>
  <mergeCells count="5">
    <mergeCell ref="A4:E4"/>
    <mergeCell ref="A22:E22"/>
    <mergeCell ref="A6:E6"/>
    <mergeCell ref="A20:E20"/>
    <mergeCell ref="B18:F18"/>
  </mergeCells>
  <printOptions/>
  <pageMargins left="0.5511811023622047" right="0.35433070866141736" top="0.7874015748031497" bottom="0.3937007874015748" header="0.5118110236220472" footer="0.31496062992125984"/>
  <pageSetup horizontalDpi="600" verticalDpi="600" orientation="portrait" paperSize="9" scale="80" r:id="rId1"/>
  <headerFooter alignWithMargins="0">
    <oddHeader>&amp;C&amp;"Arial,Bold"FPS Registration System
Environment&amp;"Arial,Regular"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58" zoomScaleNormal="58" zoomScaleSheetLayoutView="50" zoomScalePageLayoutView="0" workbookViewId="0" topLeftCell="A1">
      <selection activeCell="A1" sqref="A1:N1"/>
    </sheetView>
  </sheetViews>
  <sheetFormatPr defaultColWidth="9.140625" defaultRowHeight="12.75"/>
  <cols>
    <col min="1" max="1" width="10.57421875" style="8" customWidth="1"/>
    <col min="2" max="2" width="14.28125" style="8" customWidth="1"/>
    <col min="3" max="3" width="14.140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9.57421875" style="10" customWidth="1"/>
    <col min="15" max="16384" width="9.140625" style="11" customWidth="1"/>
  </cols>
  <sheetData>
    <row r="1" spans="1:14" s="9" customFormat="1" ht="75" customHeight="1">
      <c r="A1" s="68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9" customFormat="1" ht="69" customHeight="1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4" customFormat="1" ht="88.5" customHeight="1">
      <c r="A3" s="20" t="s">
        <v>52</v>
      </c>
      <c r="B3" s="20" t="s">
        <v>61</v>
      </c>
      <c r="C3" s="20" t="s">
        <v>5</v>
      </c>
      <c r="D3" s="20" t="s">
        <v>111</v>
      </c>
      <c r="E3" s="20" t="s">
        <v>7</v>
      </c>
      <c r="F3" s="20" t="s">
        <v>58</v>
      </c>
      <c r="G3" s="20" t="s">
        <v>59</v>
      </c>
      <c r="H3" s="20" t="s">
        <v>60</v>
      </c>
      <c r="I3" s="20"/>
      <c r="J3" s="20"/>
      <c r="K3" s="20"/>
      <c r="L3" s="20"/>
      <c r="M3" s="20"/>
      <c r="N3" s="23" t="s">
        <v>9</v>
      </c>
    </row>
    <row r="4" spans="1:14" s="24" customFormat="1" ht="37.5" customHeight="1">
      <c r="A4" s="20" t="s">
        <v>18</v>
      </c>
      <c r="B4" s="20" t="s">
        <v>3</v>
      </c>
      <c r="C4" s="20"/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10</v>
      </c>
      <c r="L4" s="20">
        <f>I4*K4</f>
        <v>80</v>
      </c>
      <c r="M4" s="20">
        <f>J4*K4</f>
        <v>0</v>
      </c>
      <c r="N4" s="29"/>
    </row>
    <row r="5" spans="1:14" s="24" customFormat="1" ht="96.75" customHeight="1">
      <c r="A5" s="20" t="s">
        <v>190</v>
      </c>
      <c r="B5" s="20" t="s">
        <v>61</v>
      </c>
      <c r="C5" s="20" t="s">
        <v>33</v>
      </c>
      <c r="D5" s="20" t="s">
        <v>110</v>
      </c>
      <c r="E5" s="20" t="s">
        <v>35</v>
      </c>
      <c r="F5" s="20" t="s">
        <v>136</v>
      </c>
      <c r="G5" s="20" t="s">
        <v>36</v>
      </c>
      <c r="H5" s="20" t="s">
        <v>34</v>
      </c>
      <c r="I5" s="20"/>
      <c r="J5" s="20"/>
      <c r="K5" s="20"/>
      <c r="L5" s="20"/>
      <c r="M5" s="20"/>
      <c r="N5" s="23" t="s">
        <v>146</v>
      </c>
    </row>
    <row r="6" spans="1:14" s="24" customFormat="1" ht="37.5" customHeight="1">
      <c r="A6" s="20" t="s">
        <v>18</v>
      </c>
      <c r="B6" s="20" t="s">
        <v>3</v>
      </c>
      <c r="C6" s="20"/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 t="s">
        <v>40</v>
      </c>
    </row>
    <row r="8" spans="1:13" ht="17.25">
      <c r="A8" s="70" t="s">
        <v>218</v>
      </c>
      <c r="B8" s="64"/>
      <c r="C8" s="64"/>
      <c r="D8" s="64"/>
      <c r="E8" s="64"/>
      <c r="K8" s="8">
        <v>0.11875</v>
      </c>
      <c r="L8" s="8">
        <f>SUM(L4:L7)*K8</f>
        <v>19</v>
      </c>
      <c r="M8" s="12">
        <f>SUM(M4:M7)*K8</f>
        <v>0</v>
      </c>
    </row>
    <row r="10" spans="1:13" ht="17.25">
      <c r="A10" s="71" t="s">
        <v>12</v>
      </c>
      <c r="B10" s="71"/>
      <c r="C10" s="71"/>
      <c r="D10" s="71"/>
      <c r="E10" s="71"/>
      <c r="M10" s="25">
        <f>M8/L8</f>
        <v>0</v>
      </c>
    </row>
  </sheetData>
  <sheetProtection/>
  <mergeCells count="4">
    <mergeCell ref="D2:H2"/>
    <mergeCell ref="A1:N1"/>
    <mergeCell ref="A8:E8"/>
    <mergeCell ref="A10:E10"/>
  </mergeCells>
  <printOptions/>
  <pageMargins left="0.5511811023622047" right="0.35433070866141736" top="0.7874015748031497" bottom="0.3937007874015748" header="0.4724409448818898" footer="0.1968503937007874"/>
  <pageSetup horizontalDpi="600" verticalDpi="600" orientation="landscape" paperSize="9" scale="47" r:id="rId1"/>
  <headerFooter alignWithMargins="0">
    <oddHeader>&amp;C&amp;"Arial,Bold"&amp;14FPS Registration System
Environment Registration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58" zoomScaleNormal="58" zoomScaleSheetLayoutView="75" zoomScalePageLayoutView="0" workbookViewId="0" topLeftCell="A1">
      <selection activeCell="E74" sqref="A71:E74"/>
    </sheetView>
  </sheetViews>
  <sheetFormatPr defaultColWidth="9.140625" defaultRowHeight="12.75"/>
  <cols>
    <col min="1" max="1" width="10.57421875" style="46" customWidth="1"/>
    <col min="2" max="2" width="19.8515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68" t="s">
        <v>147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19" customFormat="1" ht="121.5" customHeight="1">
      <c r="A3" s="43" t="s">
        <v>288</v>
      </c>
      <c r="B3" s="7" t="s">
        <v>154</v>
      </c>
      <c r="C3" s="7" t="s">
        <v>148</v>
      </c>
      <c r="D3" s="7" t="s">
        <v>149</v>
      </c>
      <c r="E3" s="7" t="s">
        <v>153</v>
      </c>
      <c r="F3" s="7" t="s">
        <v>150</v>
      </c>
      <c r="G3" s="7" t="s">
        <v>151</v>
      </c>
      <c r="H3" s="7" t="s">
        <v>360</v>
      </c>
      <c r="I3" s="7"/>
      <c r="J3" s="20"/>
      <c r="K3" s="20"/>
      <c r="L3" s="20"/>
      <c r="M3" s="20"/>
      <c r="N3" s="22"/>
    </row>
    <row r="4" spans="1:14" s="19" customFormat="1" ht="37.5" customHeight="1">
      <c r="A4" s="43" t="s">
        <v>18</v>
      </c>
      <c r="B4" s="7" t="s">
        <v>3</v>
      </c>
      <c r="C4" s="7" t="s">
        <v>328</v>
      </c>
      <c r="D4" s="7">
        <v>0</v>
      </c>
      <c r="E4" s="7">
        <f>'[1]General'!$E$7</f>
        <v>0</v>
      </c>
      <c r="F4" s="7">
        <f>'[1]General'!$F$7</f>
        <v>0</v>
      </c>
      <c r="G4" s="7">
        <f>'[1]General'!$G$7</f>
        <v>0</v>
      </c>
      <c r="H4" s="7">
        <f>'[1]General'!$H$7</f>
        <v>0</v>
      </c>
      <c r="I4" s="7">
        <f>'[1]General'!$I$7</f>
        <v>8</v>
      </c>
      <c r="J4" s="20">
        <f>SUM(D4:H4)</f>
        <v>0</v>
      </c>
      <c r="K4" s="20">
        <f>'[1]General'!$K$7</f>
        <v>10</v>
      </c>
      <c r="L4" s="20">
        <f>I4*K4</f>
        <v>80</v>
      </c>
      <c r="M4" s="20">
        <f>J4*K4</f>
        <v>0</v>
      </c>
      <c r="N4" s="23" t="s">
        <v>152</v>
      </c>
    </row>
    <row r="5" spans="1:14" s="51" customFormat="1" ht="37.5" customHeight="1">
      <c r="A5" s="43" t="s">
        <v>18</v>
      </c>
      <c r="B5" s="43" t="s">
        <v>3</v>
      </c>
      <c r="C5" s="43" t="s">
        <v>329</v>
      </c>
      <c r="D5" s="43">
        <v>0</v>
      </c>
      <c r="E5" s="43">
        <f>'[1]General'!$E$8</f>
        <v>0</v>
      </c>
      <c r="F5" s="43">
        <f>'[1]General'!$F$8</f>
        <v>0</v>
      </c>
      <c r="G5" s="43">
        <f>'[1]General'!$G$8</f>
        <v>0</v>
      </c>
      <c r="H5" s="43" t="str">
        <f>'[1]General'!$H$8</f>
        <v>NA</v>
      </c>
      <c r="I5" s="43">
        <f>'[1]General'!$I$8</f>
        <v>6</v>
      </c>
      <c r="J5" s="44">
        <f>SUM(D5:H5)</f>
        <v>0</v>
      </c>
      <c r="K5" s="44">
        <f>'[1]General'!$K$8</f>
        <v>5</v>
      </c>
      <c r="L5" s="44">
        <f>I5*K5</f>
        <v>30</v>
      </c>
      <c r="M5" s="44">
        <f>J5*K5</f>
        <v>0</v>
      </c>
      <c r="N5" s="50" t="s">
        <v>152</v>
      </c>
    </row>
    <row r="6" spans="1:14" s="19" customFormat="1" ht="104.25">
      <c r="A6" s="43" t="s">
        <v>289</v>
      </c>
      <c r="B6" s="7" t="s">
        <v>154</v>
      </c>
      <c r="C6" s="7" t="s">
        <v>6</v>
      </c>
      <c r="D6" s="7" t="s">
        <v>20</v>
      </c>
      <c r="E6" s="7" t="s">
        <v>194</v>
      </c>
      <c r="F6" s="7" t="s">
        <v>200</v>
      </c>
      <c r="G6" s="7" t="s">
        <v>195</v>
      </c>
      <c r="H6" s="7" t="s">
        <v>196</v>
      </c>
      <c r="I6" s="7"/>
      <c r="J6" s="20"/>
      <c r="K6" s="20"/>
      <c r="L6" s="20"/>
      <c r="M6" s="20"/>
      <c r="N6" s="23" t="s">
        <v>103</v>
      </c>
    </row>
    <row r="7" spans="1:14" s="19" customFormat="1" ht="34.5">
      <c r="A7" s="43" t="s">
        <v>18</v>
      </c>
      <c r="B7" s="7" t="s">
        <v>3</v>
      </c>
      <c r="C7" s="7" t="s">
        <v>328</v>
      </c>
      <c r="D7" s="7">
        <v>0</v>
      </c>
      <c r="E7" s="7">
        <f>'[1]General'!$E$14</f>
        <v>0</v>
      </c>
      <c r="F7" s="7">
        <f>'[1]General'!$F$14</f>
        <v>0</v>
      </c>
      <c r="G7" s="7">
        <f>'[1]General'!$G$14</f>
        <v>0</v>
      </c>
      <c r="H7" s="7">
        <f>'[1]General'!$H$14</f>
        <v>0</v>
      </c>
      <c r="I7" s="7">
        <f>'[1]General'!$I$14</f>
        <v>8</v>
      </c>
      <c r="J7" s="20">
        <f>SUM(D7:H7)</f>
        <v>0</v>
      </c>
      <c r="K7" s="20">
        <f>'[1]General'!$K$14</f>
        <v>2</v>
      </c>
      <c r="L7" s="20">
        <f>I7*K7</f>
        <v>16</v>
      </c>
      <c r="M7" s="20">
        <f>J7*K7</f>
        <v>0</v>
      </c>
      <c r="N7" s="23" t="s">
        <v>102</v>
      </c>
    </row>
    <row r="8" spans="1:14" s="51" customFormat="1" ht="37.5" customHeight="1">
      <c r="A8" s="43" t="s">
        <v>18</v>
      </c>
      <c r="B8" s="43" t="s">
        <v>3</v>
      </c>
      <c r="C8" s="43" t="s">
        <v>329</v>
      </c>
      <c r="D8" s="43">
        <v>0</v>
      </c>
      <c r="E8" s="43">
        <f>'[1]General'!$E$15</f>
        <v>0</v>
      </c>
      <c r="F8" s="43">
        <f>'[1]General'!$F$15</f>
        <v>0</v>
      </c>
      <c r="G8" s="43">
        <f>'[1]General'!$G$15</f>
        <v>0</v>
      </c>
      <c r="H8" s="43">
        <f>'[1]General'!$H$15</f>
        <v>0</v>
      </c>
      <c r="I8" s="43">
        <f>'[1]General'!$I$15</f>
        <v>8</v>
      </c>
      <c r="J8" s="44">
        <f>SUM(D8:H8)</f>
        <v>0</v>
      </c>
      <c r="K8" s="44">
        <f>'[1]General'!$K$15</f>
        <v>1</v>
      </c>
      <c r="L8" s="44">
        <f>I8*K8</f>
        <v>8</v>
      </c>
      <c r="M8" s="44">
        <f>J8*K8</f>
        <v>0</v>
      </c>
      <c r="N8" s="50" t="s">
        <v>102</v>
      </c>
    </row>
    <row r="9" spans="1:14" s="21" customFormat="1" ht="121.5">
      <c r="A9" s="44" t="s">
        <v>290</v>
      </c>
      <c r="B9" s="20" t="s">
        <v>154</v>
      </c>
      <c r="C9" s="20" t="s">
        <v>21</v>
      </c>
      <c r="D9" s="20" t="s">
        <v>22</v>
      </c>
      <c r="E9" s="20" t="s">
        <v>56</v>
      </c>
      <c r="F9" s="20" t="s">
        <v>41</v>
      </c>
      <c r="G9" s="20" t="s">
        <v>104</v>
      </c>
      <c r="H9" s="20" t="s">
        <v>137</v>
      </c>
      <c r="I9" s="20"/>
      <c r="J9" s="20"/>
      <c r="K9" s="20"/>
      <c r="L9" s="20"/>
      <c r="M9" s="20"/>
      <c r="N9" s="23" t="s">
        <v>103</v>
      </c>
    </row>
    <row r="10" spans="1:14" s="21" customFormat="1" ht="34.5">
      <c r="A10" s="44" t="s">
        <v>18</v>
      </c>
      <c r="B10" s="20" t="s">
        <v>3</v>
      </c>
      <c r="C10" s="20" t="s">
        <v>328</v>
      </c>
      <c r="D10" s="20">
        <v>0</v>
      </c>
      <c r="E10" s="20">
        <f>'[1]General'!$E$21</f>
        <v>0</v>
      </c>
      <c r="F10" s="20">
        <f>'[1]General'!$F$21</f>
        <v>0</v>
      </c>
      <c r="G10" s="20">
        <f>'[1]General'!$G$21</f>
        <v>0</v>
      </c>
      <c r="H10" s="20">
        <f>'[1]General'!$H$21</f>
        <v>0</v>
      </c>
      <c r="I10" s="20">
        <f>'[1]General'!$I$21</f>
        <v>8</v>
      </c>
      <c r="J10" s="20">
        <f>SUM(D10:H10)</f>
        <v>0</v>
      </c>
      <c r="K10" s="20">
        <f>'[1]General'!$K$21</f>
        <v>8</v>
      </c>
      <c r="L10" s="20">
        <f>I10*K10</f>
        <v>64</v>
      </c>
      <c r="M10" s="20">
        <f>J10*K10</f>
        <v>0</v>
      </c>
      <c r="N10" s="23" t="s">
        <v>102</v>
      </c>
    </row>
    <row r="11" spans="1:14" s="52" customFormat="1" ht="37.5" customHeight="1">
      <c r="A11" s="44" t="s">
        <v>18</v>
      </c>
      <c r="B11" s="43" t="s">
        <v>3</v>
      </c>
      <c r="C11" s="44" t="s">
        <v>329</v>
      </c>
      <c r="D11" s="43">
        <v>0</v>
      </c>
      <c r="E11" s="43">
        <f>'[1]General'!$E$22</f>
        <v>0</v>
      </c>
      <c r="F11" s="43">
        <f>'[1]General'!$F$22</f>
        <v>0</v>
      </c>
      <c r="G11" s="43" t="str">
        <f>'[1]General'!$G$22</f>
        <v>NA</v>
      </c>
      <c r="H11" s="43">
        <f>'[1]General'!$H$22</f>
        <v>0</v>
      </c>
      <c r="I11" s="43">
        <f>'[1]General'!$I$22</f>
        <v>6</v>
      </c>
      <c r="J11" s="44">
        <f>SUM(D11:H11)</f>
        <v>0</v>
      </c>
      <c r="K11" s="44">
        <f>'[1]General'!$K$22</f>
        <v>4</v>
      </c>
      <c r="L11" s="44">
        <f>I11*K11</f>
        <v>24</v>
      </c>
      <c r="M11" s="44">
        <f>J11*K11</f>
        <v>0</v>
      </c>
      <c r="N11" s="50" t="s">
        <v>102</v>
      </c>
    </row>
    <row r="12" spans="1:14" s="21" customFormat="1" ht="57" customHeight="1">
      <c r="A12" s="44" t="s">
        <v>291</v>
      </c>
      <c r="B12" s="20" t="s">
        <v>154</v>
      </c>
      <c r="C12" s="31" t="s">
        <v>330</v>
      </c>
      <c r="D12" s="20" t="s">
        <v>149</v>
      </c>
      <c r="E12" s="20" t="s">
        <v>211</v>
      </c>
      <c r="F12" s="20" t="s">
        <v>206</v>
      </c>
      <c r="G12" s="20" t="s">
        <v>207</v>
      </c>
      <c r="H12" s="20" t="s">
        <v>208</v>
      </c>
      <c r="I12" s="20"/>
      <c r="J12" s="20"/>
      <c r="K12" s="20"/>
      <c r="L12" s="20"/>
      <c r="M12" s="20"/>
      <c r="N12" s="23" t="s">
        <v>103</v>
      </c>
    </row>
    <row r="13" spans="1:14" s="21" customFormat="1" ht="36.75" customHeight="1">
      <c r="A13" s="44" t="s">
        <v>18</v>
      </c>
      <c r="B13" s="20" t="s">
        <v>3</v>
      </c>
      <c r="C13" s="20" t="s">
        <v>328</v>
      </c>
      <c r="D13" s="20">
        <v>0</v>
      </c>
      <c r="E13" s="20">
        <f>'[1]General'!$E$28</f>
        <v>0</v>
      </c>
      <c r="F13" s="20">
        <f>'[1]General'!$F$28</f>
        <v>0</v>
      </c>
      <c r="G13" s="20">
        <f>'[1]General'!$G$28</f>
        <v>0</v>
      </c>
      <c r="H13" s="20">
        <f>'[1]General'!$H$28</f>
        <v>0</v>
      </c>
      <c r="I13" s="20">
        <f>'[1]General'!$I$28</f>
        <v>8</v>
      </c>
      <c r="J13" s="20">
        <f>SUM(D13:H13)</f>
        <v>0</v>
      </c>
      <c r="K13" s="20">
        <f>'[1]General'!$K$28</f>
        <v>3</v>
      </c>
      <c r="L13" s="20">
        <f>I13*K13</f>
        <v>24</v>
      </c>
      <c r="M13" s="20">
        <f>J13*K13</f>
        <v>0</v>
      </c>
      <c r="N13" s="23" t="s">
        <v>102</v>
      </c>
    </row>
    <row r="14" spans="1:14" s="52" customFormat="1" ht="38.25" customHeight="1">
      <c r="A14" s="44" t="s">
        <v>18</v>
      </c>
      <c r="B14" s="43" t="s">
        <v>3</v>
      </c>
      <c r="C14" s="44" t="s">
        <v>329</v>
      </c>
      <c r="D14" s="43">
        <v>0</v>
      </c>
      <c r="E14" s="43">
        <f>'[1]General'!$E$29</f>
        <v>0</v>
      </c>
      <c r="F14" s="43">
        <f>'[1]General'!$F$29</f>
        <v>0</v>
      </c>
      <c r="G14" s="43">
        <f>'[1]General'!$G$29</f>
        <v>0</v>
      </c>
      <c r="H14" s="43">
        <f>'[1]General'!$H$29</f>
        <v>0</v>
      </c>
      <c r="I14" s="43">
        <f>'[1]General'!$I$29</f>
        <v>8</v>
      </c>
      <c r="J14" s="44">
        <f>SUM(D14:H14)</f>
        <v>0</v>
      </c>
      <c r="K14" s="44">
        <f>'[1]General'!$K$29</f>
        <v>2</v>
      </c>
      <c r="L14" s="44">
        <f>I14*K14</f>
        <v>16</v>
      </c>
      <c r="M14" s="44">
        <f>J14*K14</f>
        <v>0</v>
      </c>
      <c r="N14" s="50" t="s">
        <v>102</v>
      </c>
    </row>
    <row r="15" spans="1:14" s="21" customFormat="1" ht="87">
      <c r="A15" s="44" t="s">
        <v>309</v>
      </c>
      <c r="B15" s="20" t="s">
        <v>154</v>
      </c>
      <c r="C15" s="20" t="s">
        <v>158</v>
      </c>
      <c r="D15" s="20" t="s">
        <v>73</v>
      </c>
      <c r="E15" s="20" t="s">
        <v>212</v>
      </c>
      <c r="F15" s="20" t="s">
        <v>213</v>
      </c>
      <c r="G15" s="20" t="s">
        <v>235</v>
      </c>
      <c r="H15" s="20" t="s">
        <v>214</v>
      </c>
      <c r="I15" s="20"/>
      <c r="J15" s="20"/>
      <c r="K15" s="20"/>
      <c r="L15" s="20"/>
      <c r="M15" s="20"/>
      <c r="N15" s="23" t="s">
        <v>94</v>
      </c>
    </row>
    <row r="16" spans="1:14" s="21" customFormat="1" ht="37.5" customHeight="1">
      <c r="A16" s="44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/>
      <c r="I16" s="20">
        <v>8</v>
      </c>
      <c r="J16" s="20">
        <f>SUM(D16:H16)</f>
        <v>0</v>
      </c>
      <c r="K16" s="20">
        <v>10</v>
      </c>
      <c r="L16" s="20">
        <f>I16*K16</f>
        <v>80</v>
      </c>
      <c r="M16" s="20">
        <f>J16*K16</f>
        <v>0</v>
      </c>
      <c r="N16" s="23"/>
    </row>
    <row r="17" spans="1:14" s="21" customFormat="1" ht="69">
      <c r="A17" s="44" t="s">
        <v>292</v>
      </c>
      <c r="B17" s="20" t="s">
        <v>154</v>
      </c>
      <c r="C17" s="20" t="s">
        <v>32</v>
      </c>
      <c r="D17" s="20" t="s">
        <v>37</v>
      </c>
      <c r="E17" s="20" t="s">
        <v>39</v>
      </c>
      <c r="F17" s="20" t="s">
        <v>38</v>
      </c>
      <c r="G17" s="20" t="s">
        <v>155</v>
      </c>
      <c r="H17" s="20" t="s">
        <v>106</v>
      </c>
      <c r="I17" s="30"/>
      <c r="J17" s="20"/>
      <c r="K17" s="20"/>
      <c r="L17" s="20"/>
      <c r="M17" s="20"/>
      <c r="N17" s="23" t="s">
        <v>103</v>
      </c>
    </row>
    <row r="18" spans="1:14" s="21" customFormat="1" ht="34.5">
      <c r="A18" s="44" t="s">
        <v>18</v>
      </c>
      <c r="B18" s="20" t="s">
        <v>3</v>
      </c>
      <c r="C18" s="20" t="s">
        <v>328</v>
      </c>
      <c r="D18" s="20">
        <v>0</v>
      </c>
      <c r="E18" s="20">
        <f>'[1]General'!$E$37</f>
        <v>0</v>
      </c>
      <c r="F18" s="20">
        <f>'[1]General'!$F$37</f>
        <v>0</v>
      </c>
      <c r="G18" s="20">
        <f>'[1]General'!$G$37</f>
        <v>0</v>
      </c>
      <c r="H18" s="20">
        <f>'[1]General'!$H$37</f>
        <v>0</v>
      </c>
      <c r="I18" s="20">
        <f>'[1]General'!$I$37</f>
        <v>8</v>
      </c>
      <c r="J18" s="20">
        <f>SUM(D18:H18)</f>
        <v>0</v>
      </c>
      <c r="K18" s="20">
        <f>'[1]General'!$K$37</f>
        <v>6</v>
      </c>
      <c r="L18" s="20">
        <f>I18*K18</f>
        <v>48</v>
      </c>
      <c r="M18" s="20">
        <f>J18*K18</f>
        <v>0</v>
      </c>
      <c r="N18" s="23" t="s">
        <v>102</v>
      </c>
    </row>
    <row r="19" spans="1:14" s="52" customFormat="1" ht="37.5" customHeight="1">
      <c r="A19" s="44" t="s">
        <v>18</v>
      </c>
      <c r="B19" s="43" t="s">
        <v>3</v>
      </c>
      <c r="C19" s="44" t="s">
        <v>329</v>
      </c>
      <c r="D19" s="43">
        <v>0</v>
      </c>
      <c r="E19" s="23"/>
      <c r="F19" s="43">
        <f>'[1]General'!$F$38</f>
        <v>0</v>
      </c>
      <c r="G19" s="43">
        <f>'[1]General'!$G$38</f>
        <v>0</v>
      </c>
      <c r="H19" s="43">
        <f>'[1]General'!$H$38</f>
        <v>0</v>
      </c>
      <c r="I19" s="43">
        <f>'[1]General'!$I$38</f>
        <v>8</v>
      </c>
      <c r="J19" s="44">
        <f>SUM(D19:H19)</f>
        <v>0</v>
      </c>
      <c r="K19" s="44">
        <f>'[1]General'!$K$38</f>
        <v>3</v>
      </c>
      <c r="L19" s="44">
        <f>I19*K19</f>
        <v>24</v>
      </c>
      <c r="M19" s="44">
        <f>J19*K19</f>
        <v>0</v>
      </c>
      <c r="N19" s="50" t="s">
        <v>102</v>
      </c>
    </row>
    <row r="20" spans="1:14" s="39" customFormat="1" ht="51.75">
      <c r="A20" s="45" t="s">
        <v>293</v>
      </c>
      <c r="B20" s="38" t="s">
        <v>154</v>
      </c>
      <c r="C20" s="38" t="s">
        <v>277</v>
      </c>
      <c r="D20" s="38" t="s">
        <v>149</v>
      </c>
      <c r="E20" s="38" t="s">
        <v>278</v>
      </c>
      <c r="F20" s="38" t="s">
        <v>279</v>
      </c>
      <c r="G20" s="38" t="s">
        <v>280</v>
      </c>
      <c r="H20" s="38" t="s">
        <v>281</v>
      </c>
      <c r="I20" s="41"/>
      <c r="J20" s="38"/>
      <c r="K20" s="38"/>
      <c r="L20" s="38"/>
      <c r="M20" s="38"/>
      <c r="N20" s="40"/>
    </row>
    <row r="21" spans="1:14" s="39" customFormat="1" ht="37.5" customHeight="1">
      <c r="A21" s="45" t="s">
        <v>18</v>
      </c>
      <c r="B21" s="38" t="s">
        <v>3</v>
      </c>
      <c r="C21" s="38" t="s">
        <v>18</v>
      </c>
      <c r="D21" s="38">
        <v>0</v>
      </c>
      <c r="E21" s="38"/>
      <c r="F21" s="41"/>
      <c r="G21" s="38"/>
      <c r="H21" s="38"/>
      <c r="I21" s="38">
        <v>8</v>
      </c>
      <c r="J21" s="38">
        <f>SUM(D21:H21)</f>
        <v>0</v>
      </c>
      <c r="K21" s="38">
        <v>3</v>
      </c>
      <c r="L21" s="38">
        <f>I21*K21</f>
        <v>24</v>
      </c>
      <c r="M21" s="38">
        <f>J21*K21</f>
        <v>0</v>
      </c>
      <c r="N21" s="40"/>
    </row>
    <row r="22" spans="1:14" s="39" customFormat="1" ht="69">
      <c r="A22" s="45" t="s">
        <v>294</v>
      </c>
      <c r="B22" s="38" t="s">
        <v>154</v>
      </c>
      <c r="C22" s="38" t="s">
        <v>282</v>
      </c>
      <c r="D22" s="38" t="s">
        <v>149</v>
      </c>
      <c r="E22" s="38" t="s">
        <v>283</v>
      </c>
      <c r="F22" s="38" t="s">
        <v>284</v>
      </c>
      <c r="G22" s="38" t="s">
        <v>285</v>
      </c>
      <c r="H22" s="38" t="s">
        <v>286</v>
      </c>
      <c r="I22" s="38"/>
      <c r="J22" s="38"/>
      <c r="K22" s="38"/>
      <c r="L22" s="38"/>
      <c r="M22" s="38"/>
      <c r="N22" s="40"/>
    </row>
    <row r="23" spans="1:14" s="39" customFormat="1" ht="37.5" customHeight="1">
      <c r="A23" s="45" t="s">
        <v>18</v>
      </c>
      <c r="B23" s="38" t="s">
        <v>3</v>
      </c>
      <c r="C23" s="38" t="s">
        <v>18</v>
      </c>
      <c r="D23" s="38">
        <v>0</v>
      </c>
      <c r="E23" s="38"/>
      <c r="F23" s="38"/>
      <c r="G23" s="38"/>
      <c r="H23" s="38"/>
      <c r="I23" s="38">
        <v>8</v>
      </c>
      <c r="J23" s="38">
        <f>SUM(D23:H23)</f>
        <v>0</v>
      </c>
      <c r="K23" s="38">
        <v>5</v>
      </c>
      <c r="L23" s="38">
        <f>I23*K23</f>
        <v>40</v>
      </c>
      <c r="M23" s="38">
        <f>J23*K23</f>
        <v>0</v>
      </c>
      <c r="N23" s="40"/>
    </row>
    <row r="24" spans="1:14" s="21" customFormat="1" ht="34.5">
      <c r="A24" s="44" t="s">
        <v>295</v>
      </c>
      <c r="B24" s="20" t="s">
        <v>154</v>
      </c>
      <c r="C24" s="20" t="s">
        <v>43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3" t="s">
        <v>221</v>
      </c>
    </row>
    <row r="25" spans="1:14" s="21" customFormat="1" ht="37.5" customHeight="1">
      <c r="A25" s="44" t="s">
        <v>18</v>
      </c>
      <c r="B25" s="20" t="s">
        <v>3</v>
      </c>
      <c r="C25" s="20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f>SUM(D25:I25)</f>
        <v>0</v>
      </c>
      <c r="K25" s="20">
        <v>6</v>
      </c>
      <c r="L25" s="20">
        <f>I25*K25</f>
        <v>0</v>
      </c>
      <c r="M25" s="20">
        <f>J25*K25</f>
        <v>0</v>
      </c>
      <c r="N25" s="23"/>
    </row>
    <row r="26" spans="1:14" s="19" customFormat="1" ht="51.75">
      <c r="A26" s="43" t="s">
        <v>296</v>
      </c>
      <c r="B26" s="20" t="s">
        <v>154</v>
      </c>
      <c r="C26" s="31" t="s">
        <v>193</v>
      </c>
      <c r="D26" s="7" t="s">
        <v>201</v>
      </c>
      <c r="E26" s="7" t="s">
        <v>202</v>
      </c>
      <c r="F26" s="32" t="s">
        <v>203</v>
      </c>
      <c r="G26" s="32" t="s">
        <v>204</v>
      </c>
      <c r="H26" s="7" t="s">
        <v>205</v>
      </c>
      <c r="I26" s="7"/>
      <c r="J26" s="20"/>
      <c r="K26" s="20"/>
      <c r="L26" s="20"/>
      <c r="M26" s="20"/>
      <c r="N26" s="22"/>
    </row>
    <row r="27" spans="1:14" s="19" customFormat="1" ht="37.5" customHeight="1">
      <c r="A27" s="43" t="s">
        <v>18</v>
      </c>
      <c r="B27" s="7" t="s">
        <v>3</v>
      </c>
      <c r="C27" s="7" t="s">
        <v>18</v>
      </c>
      <c r="D27" s="7">
        <v>0</v>
      </c>
      <c r="E27" s="7"/>
      <c r="F27" s="7"/>
      <c r="G27" s="7"/>
      <c r="H27" s="7"/>
      <c r="I27" s="7">
        <v>8</v>
      </c>
      <c r="J27" s="20">
        <f>SUM(D27:H27)</f>
        <v>0</v>
      </c>
      <c r="K27" s="20">
        <v>10</v>
      </c>
      <c r="L27" s="20">
        <f>I27*K27</f>
        <v>80</v>
      </c>
      <c r="M27" s="20">
        <f>J27*K27</f>
        <v>0</v>
      </c>
      <c r="N27" s="22"/>
    </row>
    <row r="28" spans="1:14" s="19" customFormat="1" ht="69">
      <c r="A28" s="43" t="s">
        <v>297</v>
      </c>
      <c r="B28" s="20" t="s">
        <v>154</v>
      </c>
      <c r="C28" s="20" t="s">
        <v>57</v>
      </c>
      <c r="D28" s="7" t="s">
        <v>48</v>
      </c>
      <c r="E28" s="20" t="s">
        <v>209</v>
      </c>
      <c r="F28" s="20" t="s">
        <v>210</v>
      </c>
      <c r="G28" s="20" t="s">
        <v>156</v>
      </c>
      <c r="H28" s="30" t="s">
        <v>157</v>
      </c>
      <c r="I28" s="7"/>
      <c r="J28" s="20"/>
      <c r="K28" s="20"/>
      <c r="L28" s="20"/>
      <c r="M28" s="20"/>
      <c r="N28" s="22"/>
    </row>
    <row r="29" spans="1:14" s="19" customFormat="1" ht="37.5" customHeight="1">
      <c r="A29" s="43" t="s">
        <v>18</v>
      </c>
      <c r="B29" s="7" t="s">
        <v>3</v>
      </c>
      <c r="C29" s="7" t="s">
        <v>18</v>
      </c>
      <c r="D29" s="7">
        <v>0</v>
      </c>
      <c r="E29" s="7"/>
      <c r="F29" s="7"/>
      <c r="G29" s="7"/>
      <c r="H29" s="7"/>
      <c r="I29" s="7">
        <v>8</v>
      </c>
      <c r="J29" s="20">
        <f>SUM(D29:H29)</f>
        <v>0</v>
      </c>
      <c r="K29" s="20">
        <v>4</v>
      </c>
      <c r="L29" s="20">
        <f>I29*K29</f>
        <v>32</v>
      </c>
      <c r="M29" s="20">
        <f>J29*K29</f>
        <v>0</v>
      </c>
      <c r="N29" s="22"/>
    </row>
    <row r="30" spans="1:14" s="21" customFormat="1" ht="34.5">
      <c r="A30" s="44" t="s">
        <v>298</v>
      </c>
      <c r="B30" s="20" t="s">
        <v>154</v>
      </c>
      <c r="C30" s="20" t="s">
        <v>123</v>
      </c>
      <c r="D30" s="20" t="s">
        <v>126</v>
      </c>
      <c r="E30" s="20" t="s">
        <v>142</v>
      </c>
      <c r="F30" s="7" t="s">
        <v>5</v>
      </c>
      <c r="G30" s="30" t="s">
        <v>5</v>
      </c>
      <c r="H30" s="20" t="s">
        <v>5</v>
      </c>
      <c r="I30" s="20"/>
      <c r="J30" s="20"/>
      <c r="K30" s="20"/>
      <c r="L30" s="20"/>
      <c r="M30" s="20"/>
      <c r="N30" s="23"/>
    </row>
    <row r="31" spans="1:14" s="21" customFormat="1" ht="37.5" customHeight="1">
      <c r="A31" s="44" t="s">
        <v>18</v>
      </c>
      <c r="B31" s="20" t="s">
        <v>3</v>
      </c>
      <c r="C31" s="20" t="s">
        <v>18</v>
      </c>
      <c r="D31" s="20">
        <v>0</v>
      </c>
      <c r="E31" s="20"/>
      <c r="F31" s="20" t="s">
        <v>5</v>
      </c>
      <c r="G31" s="20" t="s">
        <v>5</v>
      </c>
      <c r="H31" s="7" t="s">
        <v>5</v>
      </c>
      <c r="I31" s="20">
        <v>2</v>
      </c>
      <c r="J31" s="20">
        <f>SUM(D31:H31)</f>
        <v>0</v>
      </c>
      <c r="K31" s="20">
        <v>5</v>
      </c>
      <c r="L31" s="20">
        <f>I31*K31</f>
        <v>10</v>
      </c>
      <c r="M31" s="20">
        <f>J31*K31</f>
        <v>0</v>
      </c>
      <c r="N31" s="23"/>
    </row>
    <row r="32" spans="1:14" s="21" customFormat="1" ht="34.5">
      <c r="A32" s="44" t="s">
        <v>299</v>
      </c>
      <c r="B32" s="20" t="s">
        <v>154</v>
      </c>
      <c r="C32" s="20" t="s">
        <v>171</v>
      </c>
      <c r="D32" s="20" t="s">
        <v>87</v>
      </c>
      <c r="E32" s="20" t="s">
        <v>90</v>
      </c>
      <c r="F32" s="20" t="s">
        <v>88</v>
      </c>
      <c r="G32" s="20" t="s">
        <v>5</v>
      </c>
      <c r="H32" s="20" t="s">
        <v>5</v>
      </c>
      <c r="I32" s="20"/>
      <c r="J32" s="20"/>
      <c r="K32" s="20"/>
      <c r="L32" s="20"/>
      <c r="M32" s="20"/>
      <c r="N32" s="23" t="s">
        <v>222</v>
      </c>
    </row>
    <row r="33" spans="1:14" s="21" customFormat="1" ht="37.5" customHeight="1">
      <c r="A33" s="44" t="s">
        <v>18</v>
      </c>
      <c r="B33" s="20" t="s">
        <v>3</v>
      </c>
      <c r="C33" s="20" t="s">
        <v>18</v>
      </c>
      <c r="D33" s="20">
        <v>0</v>
      </c>
      <c r="E33" s="20"/>
      <c r="F33" s="20"/>
      <c r="G33" s="20" t="s">
        <v>5</v>
      </c>
      <c r="H33" s="20" t="s">
        <v>5</v>
      </c>
      <c r="I33" s="20">
        <v>4</v>
      </c>
      <c r="J33" s="20">
        <f>SUM(D33:H33)</f>
        <v>0</v>
      </c>
      <c r="K33" s="20">
        <v>5</v>
      </c>
      <c r="L33" s="20">
        <f>I33*K33</f>
        <v>20</v>
      </c>
      <c r="M33" s="20">
        <f>J33*K33</f>
        <v>0</v>
      </c>
      <c r="N33" s="23"/>
    </row>
    <row r="34" spans="1:14" s="21" customFormat="1" ht="34.5">
      <c r="A34" s="44" t="s">
        <v>300</v>
      </c>
      <c r="B34" s="20" t="s">
        <v>154</v>
      </c>
      <c r="C34" s="20" t="s">
        <v>125</v>
      </c>
      <c r="D34" s="20" t="s">
        <v>66</v>
      </c>
      <c r="E34" s="20" t="s">
        <v>67</v>
      </c>
      <c r="F34" s="20" t="s">
        <v>68</v>
      </c>
      <c r="G34" s="20" t="s">
        <v>5</v>
      </c>
      <c r="H34" s="20" t="s">
        <v>5</v>
      </c>
      <c r="I34" s="20"/>
      <c r="J34" s="20"/>
      <c r="K34" s="20"/>
      <c r="L34" s="20"/>
      <c r="M34" s="20"/>
      <c r="N34" s="23" t="s">
        <v>223</v>
      </c>
    </row>
    <row r="35" spans="1:14" s="21" customFormat="1" ht="36" customHeight="1">
      <c r="A35" s="44" t="s">
        <v>18</v>
      </c>
      <c r="B35" s="20" t="s">
        <v>3</v>
      </c>
      <c r="C35" s="20" t="s">
        <v>18</v>
      </c>
      <c r="D35" s="20">
        <v>0</v>
      </c>
      <c r="E35" s="20"/>
      <c r="F35" s="20"/>
      <c r="G35" s="20" t="s">
        <v>5</v>
      </c>
      <c r="H35" s="20" t="s">
        <v>5</v>
      </c>
      <c r="I35" s="20">
        <v>4</v>
      </c>
      <c r="J35" s="20">
        <f>SUM(D35:H35)</f>
        <v>0</v>
      </c>
      <c r="K35" s="20">
        <v>3</v>
      </c>
      <c r="L35" s="20">
        <f>I35*K35</f>
        <v>12</v>
      </c>
      <c r="M35" s="20">
        <f>J35*K35</f>
        <v>0</v>
      </c>
      <c r="N35" s="23"/>
    </row>
    <row r="36" spans="1:14" s="21" customFormat="1" ht="51.75">
      <c r="A36" s="44" t="s">
        <v>310</v>
      </c>
      <c r="B36" s="20" t="s">
        <v>154</v>
      </c>
      <c r="C36" s="20" t="s">
        <v>159</v>
      </c>
      <c r="D36" s="20" t="s">
        <v>69</v>
      </c>
      <c r="E36" s="20" t="s">
        <v>71</v>
      </c>
      <c r="F36" s="20" t="s">
        <v>70</v>
      </c>
      <c r="G36" s="20" t="s">
        <v>5</v>
      </c>
      <c r="H36" s="20" t="s">
        <v>5</v>
      </c>
      <c r="I36" s="20"/>
      <c r="J36" s="20"/>
      <c r="K36" s="20"/>
      <c r="L36" s="20"/>
      <c r="M36" s="20"/>
      <c r="N36" s="23" t="s">
        <v>224</v>
      </c>
    </row>
    <row r="37" spans="1:14" s="21" customFormat="1" ht="36" customHeight="1">
      <c r="A37" s="44" t="s">
        <v>18</v>
      </c>
      <c r="B37" s="20" t="s">
        <v>3</v>
      </c>
      <c r="C37" s="20" t="s">
        <v>18</v>
      </c>
      <c r="D37" s="20">
        <v>0</v>
      </c>
      <c r="E37" s="20"/>
      <c r="F37" s="20"/>
      <c r="G37" s="20" t="s">
        <v>5</v>
      </c>
      <c r="H37" s="20" t="s">
        <v>5</v>
      </c>
      <c r="I37" s="20">
        <v>4</v>
      </c>
      <c r="J37" s="20">
        <f>SUM(D37:H37)</f>
        <v>0</v>
      </c>
      <c r="K37" s="20">
        <v>2</v>
      </c>
      <c r="L37" s="20">
        <f>I37*K37</f>
        <v>8</v>
      </c>
      <c r="M37" s="20">
        <f>J37*K37</f>
        <v>0</v>
      </c>
      <c r="N37" s="23" t="s">
        <v>65</v>
      </c>
    </row>
    <row r="38" spans="1:14" s="21" customFormat="1" ht="51.75">
      <c r="A38" s="44" t="s">
        <v>301</v>
      </c>
      <c r="B38" s="20" t="s">
        <v>154</v>
      </c>
      <c r="C38" s="20" t="s">
        <v>160</v>
      </c>
      <c r="D38" s="20" t="s">
        <v>69</v>
      </c>
      <c r="E38" s="20" t="s">
        <v>72</v>
      </c>
      <c r="F38" s="20" t="s">
        <v>92</v>
      </c>
      <c r="G38" s="20" t="s">
        <v>5</v>
      </c>
      <c r="H38" s="28" t="s">
        <v>5</v>
      </c>
      <c r="I38" s="20"/>
      <c r="J38" s="20"/>
      <c r="K38" s="20"/>
      <c r="L38" s="20"/>
      <c r="M38" s="20"/>
      <c r="N38" s="23" t="s">
        <v>225</v>
      </c>
    </row>
    <row r="39" spans="1:14" s="21" customFormat="1" ht="37.5" customHeight="1">
      <c r="A39" s="44" t="s">
        <v>18</v>
      </c>
      <c r="B39" s="20" t="s">
        <v>3</v>
      </c>
      <c r="C39" s="20" t="s">
        <v>18</v>
      </c>
      <c r="D39" s="20">
        <v>0</v>
      </c>
      <c r="E39" s="20"/>
      <c r="F39" s="20"/>
      <c r="G39" s="20" t="s">
        <v>5</v>
      </c>
      <c r="H39" s="20" t="s">
        <v>5</v>
      </c>
      <c r="I39" s="20">
        <v>4</v>
      </c>
      <c r="J39" s="20">
        <f>SUM(D39:H39)</f>
        <v>0</v>
      </c>
      <c r="K39" s="20">
        <v>2</v>
      </c>
      <c r="L39" s="20">
        <f>I39*K39</f>
        <v>8</v>
      </c>
      <c r="M39" s="20">
        <f>J39*K39</f>
        <v>0</v>
      </c>
      <c r="N39" s="23"/>
    </row>
    <row r="40" spans="1:14" s="39" customFormat="1" ht="69">
      <c r="A40" s="38" t="s">
        <v>302</v>
      </c>
      <c r="B40" s="38" t="s">
        <v>154</v>
      </c>
      <c r="C40" s="38" t="s">
        <v>315</v>
      </c>
      <c r="D40" s="38" t="s">
        <v>69</v>
      </c>
      <c r="E40" s="38" t="s">
        <v>354</v>
      </c>
      <c r="F40" s="47" t="s">
        <v>316</v>
      </c>
      <c r="G40" s="38" t="s">
        <v>5</v>
      </c>
      <c r="H40" s="41" t="s">
        <v>5</v>
      </c>
      <c r="I40" s="38"/>
      <c r="J40" s="38"/>
      <c r="K40" s="38"/>
      <c r="L40" s="38"/>
      <c r="M40" s="38"/>
      <c r="N40" s="48"/>
    </row>
    <row r="41" spans="1:14" s="39" customFormat="1" ht="17.25">
      <c r="A41" s="38" t="s">
        <v>18</v>
      </c>
      <c r="B41" s="38" t="s">
        <v>3</v>
      </c>
      <c r="C41" s="38" t="s">
        <v>18</v>
      </c>
      <c r="D41" s="38">
        <v>0</v>
      </c>
      <c r="E41" s="38"/>
      <c r="F41" s="38"/>
      <c r="G41" s="38" t="s">
        <v>5</v>
      </c>
      <c r="H41" s="38" t="s">
        <v>5</v>
      </c>
      <c r="I41" s="38">
        <v>4</v>
      </c>
      <c r="J41" s="38">
        <f>SUM(D41:H41)</f>
        <v>0</v>
      </c>
      <c r="K41" s="38">
        <v>2</v>
      </c>
      <c r="L41" s="38">
        <f>I41*K41</f>
        <v>8</v>
      </c>
      <c r="M41" s="38">
        <f>J41*K41</f>
        <v>0</v>
      </c>
      <c r="N41" s="48"/>
    </row>
    <row r="42" spans="1:14" s="39" customFormat="1" ht="69">
      <c r="A42" s="38" t="s">
        <v>303</v>
      </c>
      <c r="B42" s="38" t="s">
        <v>154</v>
      </c>
      <c r="C42" s="38" t="s">
        <v>317</v>
      </c>
      <c r="D42" s="38" t="s">
        <v>69</v>
      </c>
      <c r="E42" s="38" t="s">
        <v>318</v>
      </c>
      <c r="F42" s="38" t="s">
        <v>319</v>
      </c>
      <c r="G42" s="38" t="s">
        <v>320</v>
      </c>
      <c r="H42" s="47" t="s">
        <v>321</v>
      </c>
      <c r="I42" s="38"/>
      <c r="J42" s="38"/>
      <c r="K42" s="38"/>
      <c r="L42" s="38"/>
      <c r="M42" s="38"/>
      <c r="N42" s="48"/>
    </row>
    <row r="43" spans="1:14" s="39" customFormat="1" ht="17.25">
      <c r="A43" s="38" t="s">
        <v>18</v>
      </c>
      <c r="B43" s="38" t="s">
        <v>3</v>
      </c>
      <c r="C43" s="38" t="s">
        <v>18</v>
      </c>
      <c r="D43" s="38">
        <v>0</v>
      </c>
      <c r="E43" s="38"/>
      <c r="F43" s="38"/>
      <c r="G43" s="38"/>
      <c r="H43" s="38"/>
      <c r="I43" s="38">
        <v>4</v>
      </c>
      <c r="J43" s="38">
        <f>SUM(D43:H43)</f>
        <v>0</v>
      </c>
      <c r="K43" s="38">
        <v>2</v>
      </c>
      <c r="L43" s="38">
        <f>I43*K43</f>
        <v>8</v>
      </c>
      <c r="M43" s="38">
        <f>J43*K43</f>
        <v>0</v>
      </c>
      <c r="N43" s="48"/>
    </row>
    <row r="44" spans="1:14" s="39" customFormat="1" ht="51.75">
      <c r="A44" s="38" t="s">
        <v>304</v>
      </c>
      <c r="B44" s="38" t="s">
        <v>154</v>
      </c>
      <c r="C44" s="38" t="s">
        <v>322</v>
      </c>
      <c r="D44" s="38" t="s">
        <v>69</v>
      </c>
      <c r="E44" s="38" t="s">
        <v>323</v>
      </c>
      <c r="F44" s="47" t="s">
        <v>324</v>
      </c>
      <c r="G44" s="38" t="s">
        <v>5</v>
      </c>
      <c r="H44" s="41" t="s">
        <v>5</v>
      </c>
      <c r="I44" s="38"/>
      <c r="J44" s="38"/>
      <c r="K44" s="38"/>
      <c r="L44" s="38"/>
      <c r="M44" s="38"/>
      <c r="N44" s="48"/>
    </row>
    <row r="45" spans="1:14" s="39" customFormat="1" ht="17.25">
      <c r="A45" s="38" t="s">
        <v>18</v>
      </c>
      <c r="B45" s="38" t="s">
        <v>3</v>
      </c>
      <c r="C45" s="38" t="s">
        <v>18</v>
      </c>
      <c r="D45" s="38">
        <v>0</v>
      </c>
      <c r="E45" s="38"/>
      <c r="F45" s="38"/>
      <c r="G45" s="38" t="s">
        <v>5</v>
      </c>
      <c r="H45" s="38" t="s">
        <v>5</v>
      </c>
      <c r="I45" s="38">
        <v>4</v>
      </c>
      <c r="J45" s="38">
        <f>SUM(D45:H45)</f>
        <v>0</v>
      </c>
      <c r="K45" s="38">
        <v>2</v>
      </c>
      <c r="L45" s="38">
        <f>I45*K45</f>
        <v>8</v>
      </c>
      <c r="M45" s="38">
        <f>J45*K45</f>
        <v>0</v>
      </c>
      <c r="N45" s="48"/>
    </row>
    <row r="46" spans="1:14" s="21" customFormat="1" ht="51.75">
      <c r="A46" s="44" t="s">
        <v>305</v>
      </c>
      <c r="B46" s="20" t="s">
        <v>154</v>
      </c>
      <c r="C46" s="20" t="s">
        <v>161</v>
      </c>
      <c r="D46" s="20" t="s">
        <v>69</v>
      </c>
      <c r="E46" s="20" t="s">
        <v>74</v>
      </c>
      <c r="F46" s="20" t="s">
        <v>93</v>
      </c>
      <c r="G46" s="20" t="s">
        <v>75</v>
      </c>
      <c r="H46" s="20" t="s">
        <v>226</v>
      </c>
      <c r="I46" s="20"/>
      <c r="J46" s="20"/>
      <c r="K46" s="20"/>
      <c r="L46" s="20"/>
      <c r="M46" s="20"/>
      <c r="N46" s="23" t="s">
        <v>223</v>
      </c>
    </row>
    <row r="47" spans="1:14" s="21" customFormat="1" ht="17.25">
      <c r="A47" s="44" t="s">
        <v>18</v>
      </c>
      <c r="B47" s="20" t="s">
        <v>3</v>
      </c>
      <c r="C47" s="20" t="s">
        <v>18</v>
      </c>
      <c r="D47" s="20">
        <v>0</v>
      </c>
      <c r="E47" s="20"/>
      <c r="F47" s="20"/>
      <c r="G47" s="20"/>
      <c r="H47" s="20"/>
      <c r="I47" s="20">
        <v>8</v>
      </c>
      <c r="J47" s="20">
        <f>SUM(D47:H47)</f>
        <v>0</v>
      </c>
      <c r="K47" s="20">
        <v>7</v>
      </c>
      <c r="L47" s="20">
        <f>I47*K47</f>
        <v>56</v>
      </c>
      <c r="M47" s="20">
        <f>J47*K47</f>
        <v>0</v>
      </c>
      <c r="N47" s="23"/>
    </row>
    <row r="48" spans="1:14" s="21" customFormat="1" ht="87">
      <c r="A48" s="44" t="s">
        <v>306</v>
      </c>
      <c r="B48" s="20" t="s">
        <v>154</v>
      </c>
      <c r="C48" s="20" t="s">
        <v>163</v>
      </c>
      <c r="D48" s="20" t="s">
        <v>69</v>
      </c>
      <c r="E48" s="20" t="s">
        <v>89</v>
      </c>
      <c r="F48" s="20" t="s">
        <v>76</v>
      </c>
      <c r="G48" s="20" t="s">
        <v>91</v>
      </c>
      <c r="H48" s="20" t="s">
        <v>95</v>
      </c>
      <c r="I48" s="20"/>
      <c r="J48" s="20"/>
      <c r="K48" s="20"/>
      <c r="L48" s="20"/>
      <c r="M48" s="20"/>
      <c r="N48" s="23" t="s">
        <v>223</v>
      </c>
    </row>
    <row r="49" spans="1:14" s="21" customFormat="1" ht="17.25">
      <c r="A49" s="44" t="s">
        <v>18</v>
      </c>
      <c r="B49" s="20" t="s">
        <v>3</v>
      </c>
      <c r="C49" s="20" t="s">
        <v>18</v>
      </c>
      <c r="D49" s="20">
        <v>0</v>
      </c>
      <c r="E49" s="20"/>
      <c r="F49" s="20"/>
      <c r="G49" s="20"/>
      <c r="H49" s="20"/>
      <c r="I49" s="20">
        <v>8</v>
      </c>
      <c r="J49" s="20">
        <f>SUM(D49:H49)</f>
        <v>0</v>
      </c>
      <c r="K49" s="20">
        <v>2</v>
      </c>
      <c r="L49" s="20">
        <f>I49*K49</f>
        <v>16</v>
      </c>
      <c r="M49" s="20">
        <f>J49*K49</f>
        <v>0</v>
      </c>
      <c r="N49" s="23"/>
    </row>
    <row r="50" spans="1:14" s="52" customFormat="1" ht="87">
      <c r="A50" s="44" t="s">
        <v>307</v>
      </c>
      <c r="B50" s="44" t="s">
        <v>154</v>
      </c>
      <c r="C50" s="44" t="s">
        <v>346</v>
      </c>
      <c r="D50" s="44" t="s">
        <v>69</v>
      </c>
      <c r="E50" s="44" t="s">
        <v>347</v>
      </c>
      <c r="F50" s="44" t="s">
        <v>348</v>
      </c>
      <c r="G50" s="53" t="s">
        <v>352</v>
      </c>
      <c r="H50" s="44" t="s">
        <v>5</v>
      </c>
      <c r="I50" s="44"/>
      <c r="J50" s="20"/>
      <c r="K50" s="44"/>
      <c r="L50" s="20"/>
      <c r="M50" s="20"/>
      <c r="N50" s="57"/>
    </row>
    <row r="51" spans="1:14" s="52" customFormat="1" ht="17.25">
      <c r="A51" s="44"/>
      <c r="B51" s="44" t="s">
        <v>3</v>
      </c>
      <c r="C51" s="44" t="s">
        <v>18</v>
      </c>
      <c r="D51" s="44" t="s">
        <v>18</v>
      </c>
      <c r="E51" s="44"/>
      <c r="F51" s="44"/>
      <c r="G51" s="44"/>
      <c r="H51" s="44" t="s">
        <v>5</v>
      </c>
      <c r="I51" s="44">
        <v>6</v>
      </c>
      <c r="J51" s="20">
        <f>SUM(D51:H51)</f>
        <v>0</v>
      </c>
      <c r="K51" s="44">
        <v>4</v>
      </c>
      <c r="L51" s="20">
        <f>I51*K51</f>
        <v>24</v>
      </c>
      <c r="M51" s="20">
        <f>J51*K51</f>
        <v>0</v>
      </c>
      <c r="N51" s="57"/>
    </row>
    <row r="52" spans="1:14" s="21" customFormat="1" ht="34.5">
      <c r="A52" s="44" t="s">
        <v>349</v>
      </c>
      <c r="B52" s="20" t="s">
        <v>154</v>
      </c>
      <c r="C52" s="20" t="s">
        <v>162</v>
      </c>
      <c r="D52" s="20" t="s">
        <v>69</v>
      </c>
      <c r="E52" s="20" t="s">
        <v>77</v>
      </c>
      <c r="F52" s="20" t="s">
        <v>78</v>
      </c>
      <c r="G52" s="20" t="s">
        <v>5</v>
      </c>
      <c r="H52" s="20" t="s">
        <v>5</v>
      </c>
      <c r="I52" s="20"/>
      <c r="J52" s="20"/>
      <c r="K52" s="20"/>
      <c r="L52" s="20"/>
      <c r="M52" s="20"/>
      <c r="N52" s="23" t="s">
        <v>223</v>
      </c>
    </row>
    <row r="53" spans="1:14" s="21" customFormat="1" ht="17.25">
      <c r="A53" s="44" t="s">
        <v>18</v>
      </c>
      <c r="B53" s="20" t="s">
        <v>3</v>
      </c>
      <c r="C53" s="20" t="s">
        <v>18</v>
      </c>
      <c r="D53" s="20">
        <v>0</v>
      </c>
      <c r="E53" s="20"/>
      <c r="F53" s="20"/>
      <c r="G53" s="20" t="s">
        <v>5</v>
      </c>
      <c r="H53" s="20" t="s">
        <v>5</v>
      </c>
      <c r="I53" s="20">
        <v>4</v>
      </c>
      <c r="J53" s="20">
        <f>SUM(D53:H53)</f>
        <v>0</v>
      </c>
      <c r="K53" s="20">
        <v>3</v>
      </c>
      <c r="L53" s="20">
        <f>I53*K53</f>
        <v>12</v>
      </c>
      <c r="M53" s="20">
        <f>J53*K53</f>
        <v>0</v>
      </c>
      <c r="N53" s="23"/>
    </row>
    <row r="54" spans="1:14" s="21" customFormat="1" ht="104.25">
      <c r="A54" s="44" t="s">
        <v>308</v>
      </c>
      <c r="B54" s="20" t="s">
        <v>154</v>
      </c>
      <c r="C54" s="20" t="s">
        <v>55</v>
      </c>
      <c r="D54" s="20" t="s">
        <v>23</v>
      </c>
      <c r="E54" s="20" t="s">
        <v>24</v>
      </c>
      <c r="F54" s="20" t="s">
        <v>107</v>
      </c>
      <c r="G54" s="20" t="s">
        <v>236</v>
      </c>
      <c r="H54" s="20" t="s">
        <v>237</v>
      </c>
      <c r="I54" s="20"/>
      <c r="J54" s="20"/>
      <c r="K54" s="20"/>
      <c r="L54" s="20"/>
      <c r="M54" s="20"/>
      <c r="N54" s="23" t="s">
        <v>103</v>
      </c>
    </row>
    <row r="55" spans="1:14" s="21" customFormat="1" ht="34.5">
      <c r="A55" s="44" t="s">
        <v>18</v>
      </c>
      <c r="B55" s="20" t="s">
        <v>3</v>
      </c>
      <c r="C55" s="20"/>
      <c r="D55" s="20">
        <v>0</v>
      </c>
      <c r="E55" s="20">
        <f>'[1]General'!$E$43</f>
        <v>0</v>
      </c>
      <c r="F55" s="20">
        <f>'[1]General'!$F$43</f>
        <v>0</v>
      </c>
      <c r="G55" s="20">
        <f>'[1]General'!$G$43</f>
        <v>0</v>
      </c>
      <c r="H55" s="20">
        <f>'[1]General'!$H$43</f>
        <v>0</v>
      </c>
      <c r="I55" s="20">
        <f>'[1]General'!$I$43</f>
        <v>8</v>
      </c>
      <c r="J55" s="20">
        <f>SUM(D55:H55)</f>
        <v>0</v>
      </c>
      <c r="K55" s="20">
        <f>'[1]General'!$K$43</f>
        <v>3</v>
      </c>
      <c r="L55" s="20">
        <f>I55*K55</f>
        <v>24</v>
      </c>
      <c r="M55" s="20">
        <f>J55*K55</f>
        <v>0</v>
      </c>
      <c r="N55" s="23" t="s">
        <v>102</v>
      </c>
    </row>
    <row r="56" spans="1:14" s="21" customFormat="1" ht="104.25">
      <c r="A56" s="44" t="s">
        <v>311</v>
      </c>
      <c r="B56" s="20" t="s">
        <v>154</v>
      </c>
      <c r="C56" s="20" t="s">
        <v>42</v>
      </c>
      <c r="D56" s="20" t="s">
        <v>19</v>
      </c>
      <c r="E56" s="20" t="s">
        <v>227</v>
      </c>
      <c r="F56" s="20" t="s">
        <v>25</v>
      </c>
      <c r="G56" s="20" t="s">
        <v>63</v>
      </c>
      <c r="H56" s="20" t="s">
        <v>26</v>
      </c>
      <c r="I56" s="20"/>
      <c r="J56" s="20"/>
      <c r="K56" s="20"/>
      <c r="L56" s="20"/>
      <c r="M56" s="20"/>
      <c r="N56" s="27" t="s">
        <v>103</v>
      </c>
    </row>
    <row r="57" spans="1:14" s="21" customFormat="1" ht="47.25" customHeight="1">
      <c r="A57" s="44" t="s">
        <v>18</v>
      </c>
      <c r="B57" s="20" t="s">
        <v>3</v>
      </c>
      <c r="C57" s="20" t="s">
        <v>18</v>
      </c>
      <c r="D57" s="20">
        <v>0</v>
      </c>
      <c r="E57" s="20">
        <f>'[1]General'!$E$47</f>
        <v>0</v>
      </c>
      <c r="F57" s="20">
        <f>'[1]General'!$F$47</f>
        <v>0</v>
      </c>
      <c r="G57" s="20">
        <f>'[1]General'!$G$47</f>
        <v>0</v>
      </c>
      <c r="H57" s="20">
        <f>'[1]General'!$H$47</f>
        <v>0</v>
      </c>
      <c r="I57" s="20">
        <f>'[1]General'!$I$47</f>
        <v>8</v>
      </c>
      <c r="J57" s="20">
        <f>SUM(D57:H57)</f>
        <v>0</v>
      </c>
      <c r="K57" s="20">
        <f>'[1]General'!$K$47</f>
        <v>2</v>
      </c>
      <c r="L57" s="20">
        <f>I57*K57</f>
        <v>16</v>
      </c>
      <c r="M57" s="20">
        <f>J57*K57</f>
        <v>0</v>
      </c>
      <c r="N57" s="23" t="s">
        <v>102</v>
      </c>
    </row>
    <row r="58" spans="1:14" s="21" customFormat="1" ht="104.25">
      <c r="A58" s="44" t="s">
        <v>312</v>
      </c>
      <c r="B58" s="20" t="s">
        <v>154</v>
      </c>
      <c r="C58" s="20" t="s">
        <v>62</v>
      </c>
      <c r="D58" s="20" t="s">
        <v>27</v>
      </c>
      <c r="E58" s="20" t="s">
        <v>45</v>
      </c>
      <c r="F58" s="20" t="s">
        <v>108</v>
      </c>
      <c r="G58" s="20" t="s">
        <v>109</v>
      </c>
      <c r="H58" s="20" t="s">
        <v>28</v>
      </c>
      <c r="I58" s="20"/>
      <c r="J58" s="20"/>
      <c r="K58" s="20"/>
      <c r="L58" s="20"/>
      <c r="M58" s="20"/>
      <c r="N58" s="27" t="s">
        <v>356</v>
      </c>
    </row>
    <row r="59" spans="1:14" s="21" customFormat="1" ht="17.25">
      <c r="A59" s="44" t="s">
        <v>18</v>
      </c>
      <c r="B59" s="20" t="s">
        <v>3</v>
      </c>
      <c r="C59" s="20" t="s">
        <v>18</v>
      </c>
      <c r="D59" s="20">
        <v>0</v>
      </c>
      <c r="E59" s="20"/>
      <c r="F59" s="20"/>
      <c r="G59" s="20"/>
      <c r="H59" s="20"/>
      <c r="I59" s="20">
        <v>0</v>
      </c>
      <c r="J59" s="20">
        <f>SUM(D59:H59)</f>
        <v>0</v>
      </c>
      <c r="K59" s="20">
        <v>8</v>
      </c>
      <c r="L59" s="20">
        <f>I59*K59</f>
        <v>0</v>
      </c>
      <c r="M59" s="20">
        <f>J59*K59</f>
        <v>0</v>
      </c>
      <c r="N59" s="23"/>
    </row>
    <row r="60" spans="1:14" s="21" customFormat="1" ht="69">
      <c r="A60" s="44" t="s">
        <v>313</v>
      </c>
      <c r="B60" s="20" t="s">
        <v>154</v>
      </c>
      <c r="C60" s="20" t="s">
        <v>54</v>
      </c>
      <c r="D60" s="20" t="s">
        <v>29</v>
      </c>
      <c r="E60" s="20" t="s">
        <v>64</v>
      </c>
      <c r="F60" s="20" t="s">
        <v>31</v>
      </c>
      <c r="G60" s="20" t="s">
        <v>216</v>
      </c>
      <c r="H60" s="20" t="s">
        <v>217</v>
      </c>
      <c r="I60" s="20"/>
      <c r="J60" s="20"/>
      <c r="K60" s="20"/>
      <c r="L60" s="20"/>
      <c r="M60" s="20"/>
      <c r="N60" s="23" t="s">
        <v>103</v>
      </c>
    </row>
    <row r="61" spans="1:14" s="21" customFormat="1" ht="34.5">
      <c r="A61" s="44" t="s">
        <v>18</v>
      </c>
      <c r="B61" s="20" t="s">
        <v>3</v>
      </c>
      <c r="C61" s="20" t="s">
        <v>18</v>
      </c>
      <c r="D61" s="20">
        <v>0</v>
      </c>
      <c r="E61" s="20">
        <f>'[1]General'!$E$49</f>
        <v>0</v>
      </c>
      <c r="F61" s="20">
        <f>'[1]General'!$F$49</f>
        <v>0</v>
      </c>
      <c r="G61" s="20">
        <f>'[1]General'!$G$49</f>
        <v>0</v>
      </c>
      <c r="H61" s="20">
        <f>'[1]General'!$H$49</f>
        <v>0</v>
      </c>
      <c r="I61" s="20">
        <f>'[1]General'!$I$49</f>
        <v>8</v>
      </c>
      <c r="J61" s="20">
        <f>SUM(D61:H61)</f>
        <v>0</v>
      </c>
      <c r="K61" s="20">
        <f>'[1]General'!$K$49</f>
        <v>4</v>
      </c>
      <c r="L61" s="20">
        <f>I61*K61</f>
        <v>32</v>
      </c>
      <c r="M61" s="20">
        <f>J61*K61</f>
        <v>0</v>
      </c>
      <c r="N61" s="23" t="s">
        <v>102</v>
      </c>
    </row>
    <row r="62" spans="1:14" s="21" customFormat="1" ht="87">
      <c r="A62" s="44" t="s">
        <v>325</v>
      </c>
      <c r="B62" s="20" t="s">
        <v>154</v>
      </c>
      <c r="C62" s="20" t="s">
        <v>49</v>
      </c>
      <c r="D62" s="20" t="s">
        <v>48</v>
      </c>
      <c r="E62" s="20" t="s">
        <v>101</v>
      </c>
      <c r="F62" s="20" t="s">
        <v>174</v>
      </c>
      <c r="G62" s="20" t="s">
        <v>112</v>
      </c>
      <c r="H62" s="20" t="s">
        <v>5</v>
      </c>
      <c r="I62" s="20"/>
      <c r="J62" s="20"/>
      <c r="K62" s="20"/>
      <c r="L62" s="20"/>
      <c r="M62" s="20"/>
      <c r="N62" s="23" t="s">
        <v>228</v>
      </c>
    </row>
    <row r="63" spans="1:14" s="21" customFormat="1" ht="17.25">
      <c r="A63" s="44" t="s">
        <v>18</v>
      </c>
      <c r="B63" s="20" t="s">
        <v>3</v>
      </c>
      <c r="C63" s="20" t="s">
        <v>18</v>
      </c>
      <c r="D63" s="20">
        <v>0</v>
      </c>
      <c r="E63" s="20"/>
      <c r="F63" s="20"/>
      <c r="G63" s="20"/>
      <c r="H63" s="20" t="s">
        <v>5</v>
      </c>
      <c r="I63" s="20">
        <v>6</v>
      </c>
      <c r="J63" s="20">
        <f>SUM(DS63:HS63)</f>
        <v>0</v>
      </c>
      <c r="K63" s="20">
        <v>2</v>
      </c>
      <c r="L63" s="20">
        <f>I63*K63</f>
        <v>12</v>
      </c>
      <c r="M63" s="20">
        <f>J63*K63</f>
        <v>0</v>
      </c>
      <c r="N63" s="23"/>
    </row>
    <row r="64" spans="1:14" s="19" customFormat="1" ht="87">
      <c r="A64" s="43" t="s">
        <v>326</v>
      </c>
      <c r="B64" s="20" t="s">
        <v>154</v>
      </c>
      <c r="C64" s="20" t="s">
        <v>80</v>
      </c>
      <c r="D64" s="7" t="s">
        <v>81</v>
      </c>
      <c r="E64" s="7" t="s">
        <v>82</v>
      </c>
      <c r="F64" s="7" t="s">
        <v>83</v>
      </c>
      <c r="G64" s="7" t="s">
        <v>84</v>
      </c>
      <c r="H64" s="7" t="s">
        <v>85</v>
      </c>
      <c r="I64" s="7"/>
      <c r="J64" s="20"/>
      <c r="K64" s="20"/>
      <c r="L64" s="20"/>
      <c r="M64" s="20"/>
      <c r="N64" s="23" t="s">
        <v>103</v>
      </c>
    </row>
    <row r="65" spans="1:14" s="19" customFormat="1" ht="34.5">
      <c r="A65" s="43" t="s">
        <v>18</v>
      </c>
      <c r="B65" s="7" t="s">
        <v>3</v>
      </c>
      <c r="C65" s="7" t="s">
        <v>18</v>
      </c>
      <c r="D65" s="7">
        <v>0</v>
      </c>
      <c r="E65" s="7">
        <f>'[1]General'!$E$55</f>
        <v>0</v>
      </c>
      <c r="F65" s="7">
        <f>'[1]General'!$F$55</f>
        <v>0</v>
      </c>
      <c r="G65" s="7">
        <f>'[1]General'!$G$55</f>
        <v>0</v>
      </c>
      <c r="H65" s="7">
        <f>'[1]General'!$H$55</f>
        <v>0</v>
      </c>
      <c r="I65" s="7">
        <f>'[1]General'!$I$55</f>
        <v>8</v>
      </c>
      <c r="J65" s="20">
        <f>SUM(D65:H65)</f>
        <v>0</v>
      </c>
      <c r="K65" s="20">
        <f>'[1]General'!$K$59</f>
        <v>4</v>
      </c>
      <c r="L65" s="20">
        <f>I65*K65</f>
        <v>32</v>
      </c>
      <c r="M65" s="20">
        <f>J65*K65</f>
        <v>0</v>
      </c>
      <c r="N65" s="23" t="s">
        <v>102</v>
      </c>
    </row>
    <row r="66" spans="1:14" s="21" customFormat="1" ht="51.75">
      <c r="A66" s="44" t="s">
        <v>327</v>
      </c>
      <c r="B66" s="20" t="s">
        <v>154</v>
      </c>
      <c r="C66" s="34" t="s">
        <v>287</v>
      </c>
      <c r="D66" s="20" t="s">
        <v>165</v>
      </c>
      <c r="E66" s="20"/>
      <c r="F66" s="20"/>
      <c r="G66" s="20"/>
      <c r="H66" s="20"/>
      <c r="I66" s="20"/>
      <c r="J66" s="20"/>
      <c r="K66" s="20"/>
      <c r="L66" s="20"/>
      <c r="M66" s="20"/>
      <c r="N66" s="27" t="s">
        <v>185</v>
      </c>
    </row>
    <row r="67" spans="1:14" s="21" customFormat="1" ht="17.25">
      <c r="A67" s="44" t="s">
        <v>18</v>
      </c>
      <c r="B67" s="20" t="s">
        <v>3</v>
      </c>
      <c r="C67" s="20" t="s">
        <v>18</v>
      </c>
      <c r="D67" s="20">
        <v>0</v>
      </c>
      <c r="E67" s="20"/>
      <c r="F67" s="20"/>
      <c r="G67" s="20"/>
      <c r="H67" s="20"/>
      <c r="I67" s="20">
        <v>8</v>
      </c>
      <c r="J67" s="20">
        <f>SUM(D67:H67)</f>
        <v>0</v>
      </c>
      <c r="K67" s="20">
        <v>8</v>
      </c>
      <c r="L67" s="20">
        <f>I67*K67</f>
        <v>64</v>
      </c>
      <c r="M67" s="20">
        <f>J67*K67</f>
        <v>0</v>
      </c>
      <c r="N67" s="23"/>
    </row>
    <row r="68" spans="1:14" s="36" customFormat="1" ht="69">
      <c r="A68" s="44" t="s">
        <v>350</v>
      </c>
      <c r="B68" s="34" t="s">
        <v>154</v>
      </c>
      <c r="C68" s="34" t="s">
        <v>275</v>
      </c>
      <c r="D68" s="34" t="s">
        <v>165</v>
      </c>
      <c r="E68" s="34" t="s">
        <v>331</v>
      </c>
      <c r="F68" s="34" t="s">
        <v>276</v>
      </c>
      <c r="G68" s="34"/>
      <c r="H68" s="49"/>
      <c r="I68" s="34"/>
      <c r="J68" s="34"/>
      <c r="K68" s="34"/>
      <c r="L68" s="34"/>
      <c r="M68" s="34"/>
      <c r="N68" s="35" t="s">
        <v>185</v>
      </c>
    </row>
    <row r="69" spans="1:14" s="36" customFormat="1" ht="17.25">
      <c r="A69" s="44" t="s">
        <v>18</v>
      </c>
      <c r="B69" s="34" t="s">
        <v>3</v>
      </c>
      <c r="C69" s="34" t="s">
        <v>18</v>
      </c>
      <c r="D69" s="34">
        <v>0</v>
      </c>
      <c r="E69" s="34"/>
      <c r="F69" s="34"/>
      <c r="G69" s="34"/>
      <c r="H69" s="34"/>
      <c r="I69" s="34">
        <v>8</v>
      </c>
      <c r="J69" s="34">
        <f>SUM(D69:H69)</f>
        <v>0</v>
      </c>
      <c r="K69" s="34">
        <v>8</v>
      </c>
      <c r="L69" s="34">
        <f>I69*K69</f>
        <v>64</v>
      </c>
      <c r="M69" s="34">
        <f>J69*K69</f>
        <v>0</v>
      </c>
      <c r="N69" s="37"/>
    </row>
    <row r="71" spans="1:13" ht="17.25">
      <c r="A71" s="70" t="s">
        <v>218</v>
      </c>
      <c r="B71" s="64"/>
      <c r="C71" s="64"/>
      <c r="D71" s="64"/>
      <c r="E71" s="64"/>
      <c r="K71" s="8">
        <v>0.077236</v>
      </c>
      <c r="L71" s="58">
        <f>SUM(L3:L69)*K71</f>
        <v>79.089664</v>
      </c>
      <c r="M71" s="12">
        <f>SUM(M3:M69)*K71</f>
        <v>0</v>
      </c>
    </row>
    <row r="73" spans="1:13" ht="17.25">
      <c r="A73" s="71" t="s">
        <v>12</v>
      </c>
      <c r="B73" s="71"/>
      <c r="C73" s="71"/>
      <c r="D73" s="71"/>
      <c r="E73" s="71"/>
      <c r="M73" s="25">
        <f>M71/L71</f>
        <v>0</v>
      </c>
    </row>
  </sheetData>
  <sheetProtection/>
  <mergeCells count="4">
    <mergeCell ref="D2:H2"/>
    <mergeCell ref="A1:N1"/>
    <mergeCell ref="A71:E71"/>
    <mergeCell ref="A73:E73"/>
  </mergeCells>
  <printOptions/>
  <pageMargins left="0.5511811023622047" right="0.35433070866141736" top="0.7874015748031497" bottom="0.3937007874015748" header="0.4724409448818898" footer="0.1968503937007874"/>
  <pageSetup horizontalDpi="600" verticalDpi="600" orientation="landscape" paperSize="9" scale="46" r:id="rId1"/>
  <headerFooter alignWithMargins="0">
    <oddHeader>&amp;C&amp;"Arial,Bold"&amp;14FPS Registration System
Environment General
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="58" zoomScaleNormal="58" zoomScaleSheetLayoutView="63" zoomScalePageLayoutView="0" workbookViewId="0" topLeftCell="A27">
      <selection activeCell="L32" sqref="L32"/>
    </sheetView>
  </sheetViews>
  <sheetFormatPr defaultColWidth="9.140625" defaultRowHeight="12.75"/>
  <cols>
    <col min="1" max="1" width="10.57421875" style="8" customWidth="1"/>
    <col min="2" max="2" width="21.00390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68" t="s">
        <v>220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1" customFormat="1" ht="69">
      <c r="A3" s="20" t="s">
        <v>232</v>
      </c>
      <c r="B3" s="20" t="s">
        <v>167</v>
      </c>
      <c r="C3" s="20" t="s">
        <v>32</v>
      </c>
      <c r="D3" s="20" t="s">
        <v>37</v>
      </c>
      <c r="E3" s="20" t="s">
        <v>39</v>
      </c>
      <c r="F3" s="20" t="s">
        <v>38</v>
      </c>
      <c r="G3" s="20" t="s">
        <v>105</v>
      </c>
      <c r="H3" s="20" t="s">
        <v>106</v>
      </c>
      <c r="I3" s="20"/>
      <c r="J3" s="20"/>
      <c r="K3" s="20"/>
      <c r="L3" s="20"/>
      <c r="M3" s="20"/>
      <c r="N3" s="23" t="s">
        <v>103</v>
      </c>
    </row>
    <row r="4" spans="1:14" s="21" customFormat="1" ht="34.5">
      <c r="A4" s="20" t="s">
        <v>18</v>
      </c>
      <c r="B4" s="20" t="s">
        <v>3</v>
      </c>
      <c r="C4" s="20" t="s">
        <v>18</v>
      </c>
      <c r="D4" s="20">
        <v>0</v>
      </c>
      <c r="E4" s="20">
        <f>General!E$18</f>
        <v>0</v>
      </c>
      <c r="F4" s="20">
        <f>General!F$18</f>
        <v>0</v>
      </c>
      <c r="G4" s="20">
        <f>General!G$18</f>
        <v>0</v>
      </c>
      <c r="H4" s="20">
        <f>General!H$18</f>
        <v>0</v>
      </c>
      <c r="I4" s="20">
        <f>General!I18</f>
        <v>8</v>
      </c>
      <c r="J4" s="20">
        <f>SUM(D4:H4)</f>
        <v>0</v>
      </c>
      <c r="K4" s="20">
        <f>General!K18</f>
        <v>6</v>
      </c>
      <c r="L4" s="20">
        <f>I4*K4</f>
        <v>48</v>
      </c>
      <c r="M4" s="20">
        <f>J4*K4</f>
        <v>0</v>
      </c>
      <c r="N4" s="23" t="s">
        <v>102</v>
      </c>
    </row>
    <row r="5" spans="1:14" s="21" customFormat="1" ht="87">
      <c r="A5" s="20" t="s">
        <v>233</v>
      </c>
      <c r="B5" s="20" t="s">
        <v>167</v>
      </c>
      <c r="C5" s="20" t="s">
        <v>43</v>
      </c>
      <c r="D5" s="20" t="s">
        <v>46</v>
      </c>
      <c r="E5" s="30" t="s">
        <v>50</v>
      </c>
      <c r="F5" s="20" t="s">
        <v>96</v>
      </c>
      <c r="G5" s="30" t="s">
        <v>47</v>
      </c>
      <c r="H5" s="20" t="s">
        <v>172</v>
      </c>
      <c r="I5" s="20"/>
      <c r="J5" s="20"/>
      <c r="K5" s="20"/>
      <c r="L5" s="20"/>
      <c r="M5" s="20"/>
      <c r="N5" s="23"/>
    </row>
    <row r="6" spans="1:14" s="21" customFormat="1" ht="17.25">
      <c r="A6" s="20" t="s">
        <v>18</v>
      </c>
      <c r="B6" s="20" t="s">
        <v>3</v>
      </c>
      <c r="C6" s="20" t="s">
        <v>18</v>
      </c>
      <c r="D6" s="20">
        <v>0</v>
      </c>
      <c r="E6" s="20"/>
      <c r="F6" s="20"/>
      <c r="G6" s="20"/>
      <c r="H6" s="20"/>
      <c r="I6" s="20">
        <v>8</v>
      </c>
      <c r="J6" s="20">
        <f aca="true" t="shared" si="0" ref="J6:J30">SUM(D6:H6)</f>
        <v>0</v>
      </c>
      <c r="K6" s="20">
        <v>8</v>
      </c>
      <c r="L6" s="20">
        <f aca="true" t="shared" si="1" ref="L6:L30">I6*K6</f>
        <v>64</v>
      </c>
      <c r="M6" s="20">
        <f aca="true" t="shared" si="2" ref="M6:M30">J6*K6</f>
        <v>0</v>
      </c>
      <c r="N6" s="23"/>
    </row>
    <row r="7" spans="1:14" s="19" customFormat="1" ht="51.75">
      <c r="A7" s="7" t="s">
        <v>234</v>
      </c>
      <c r="B7" s="20" t="s">
        <v>167</v>
      </c>
      <c r="C7" s="20" t="s">
        <v>57</v>
      </c>
      <c r="D7" s="7" t="s">
        <v>48</v>
      </c>
      <c r="E7" s="7" t="s">
        <v>135</v>
      </c>
      <c r="F7" s="7" t="s">
        <v>156</v>
      </c>
      <c r="G7" s="32" t="s">
        <v>157</v>
      </c>
      <c r="H7" s="7" t="s">
        <v>5</v>
      </c>
      <c r="I7" s="7"/>
      <c r="J7" s="20"/>
      <c r="K7" s="20"/>
      <c r="L7" s="20"/>
      <c r="M7" s="20"/>
      <c r="N7" s="22"/>
    </row>
    <row r="8" spans="1:14" s="19" customFormat="1" ht="17.25">
      <c r="A8" s="7" t="s">
        <v>18</v>
      </c>
      <c r="B8" s="7" t="s">
        <v>3</v>
      </c>
      <c r="C8" s="7" t="s">
        <v>18</v>
      </c>
      <c r="D8" s="7">
        <v>0</v>
      </c>
      <c r="E8" s="7"/>
      <c r="F8" s="7"/>
      <c r="G8" s="7"/>
      <c r="H8" s="7" t="s">
        <v>5</v>
      </c>
      <c r="I8" s="7">
        <v>6</v>
      </c>
      <c r="J8" s="20">
        <f t="shared" si="0"/>
        <v>0</v>
      </c>
      <c r="K8" s="20">
        <v>8</v>
      </c>
      <c r="L8" s="20">
        <f t="shared" si="1"/>
        <v>48</v>
      </c>
      <c r="M8" s="20">
        <f t="shared" si="2"/>
        <v>0</v>
      </c>
      <c r="N8" s="22"/>
    </row>
    <row r="9" spans="1:14" s="21" customFormat="1" ht="34.5">
      <c r="A9" s="20" t="s">
        <v>238</v>
      </c>
      <c r="B9" s="20" t="s">
        <v>167</v>
      </c>
      <c r="C9" s="20" t="s">
        <v>123</v>
      </c>
      <c r="D9" s="20" t="s">
        <v>126</v>
      </c>
      <c r="E9" s="20" t="s">
        <v>142</v>
      </c>
      <c r="F9" s="7" t="s">
        <v>5</v>
      </c>
      <c r="G9" s="30" t="s">
        <v>5</v>
      </c>
      <c r="H9" s="20" t="s">
        <v>5</v>
      </c>
      <c r="I9" s="20"/>
      <c r="J9" s="20"/>
      <c r="K9" s="20"/>
      <c r="L9" s="20"/>
      <c r="M9" s="20"/>
      <c r="N9" s="23"/>
    </row>
    <row r="10" spans="1:14" s="21" customFormat="1" ht="17.25">
      <c r="A10" s="20" t="s">
        <v>18</v>
      </c>
      <c r="B10" s="20" t="s">
        <v>3</v>
      </c>
      <c r="C10" s="20" t="s">
        <v>18</v>
      </c>
      <c r="D10" s="20">
        <v>0</v>
      </c>
      <c r="E10" s="20"/>
      <c r="F10" s="20" t="s">
        <v>5</v>
      </c>
      <c r="G10" s="20" t="s">
        <v>5</v>
      </c>
      <c r="H10" s="7" t="s">
        <v>5</v>
      </c>
      <c r="I10" s="20">
        <v>2</v>
      </c>
      <c r="J10" s="20">
        <f t="shared" si="0"/>
        <v>0</v>
      </c>
      <c r="K10" s="20">
        <v>6</v>
      </c>
      <c r="L10" s="20">
        <f t="shared" si="1"/>
        <v>12</v>
      </c>
      <c r="M10" s="20">
        <f t="shared" si="2"/>
        <v>0</v>
      </c>
      <c r="N10" s="23"/>
    </row>
    <row r="11" spans="1:14" s="21" customFormat="1" ht="34.5">
      <c r="A11" s="20" t="s">
        <v>239</v>
      </c>
      <c r="B11" s="20" t="s">
        <v>167</v>
      </c>
      <c r="C11" s="20" t="s">
        <v>169</v>
      </c>
      <c r="D11" s="20" t="s">
        <v>87</v>
      </c>
      <c r="E11" s="20" t="s">
        <v>90</v>
      </c>
      <c r="F11" s="20" t="s">
        <v>99</v>
      </c>
      <c r="G11" s="20" t="s">
        <v>168</v>
      </c>
      <c r="H11" s="44" t="s">
        <v>353</v>
      </c>
      <c r="I11" s="30"/>
      <c r="J11" s="20"/>
      <c r="K11" s="20"/>
      <c r="L11" s="20"/>
      <c r="M11" s="20"/>
      <c r="N11" s="23"/>
    </row>
    <row r="12" spans="1:14" s="21" customFormat="1" ht="17.25">
      <c r="A12" s="20" t="s">
        <v>18</v>
      </c>
      <c r="B12" s="20" t="s">
        <v>3</v>
      </c>
      <c r="C12" s="20" t="s">
        <v>18</v>
      </c>
      <c r="D12" s="20">
        <v>0</v>
      </c>
      <c r="E12" s="20"/>
      <c r="F12" s="20"/>
      <c r="G12" s="20"/>
      <c r="H12" s="20"/>
      <c r="I12" s="44">
        <v>8</v>
      </c>
      <c r="J12" s="20">
        <f t="shared" si="0"/>
        <v>0</v>
      </c>
      <c r="K12" s="20">
        <v>6</v>
      </c>
      <c r="L12" s="20">
        <f t="shared" si="1"/>
        <v>48</v>
      </c>
      <c r="M12" s="20">
        <f t="shared" si="2"/>
        <v>0</v>
      </c>
      <c r="N12" s="23"/>
    </row>
    <row r="13" spans="1:14" s="21" customFormat="1" ht="34.5">
      <c r="A13" s="20" t="s">
        <v>240</v>
      </c>
      <c r="B13" s="20" t="s">
        <v>167</v>
      </c>
      <c r="C13" s="20" t="s">
        <v>170</v>
      </c>
      <c r="D13" s="20" t="s">
        <v>66</v>
      </c>
      <c r="E13" s="20" t="s">
        <v>67</v>
      </c>
      <c r="F13" s="20" t="s">
        <v>68</v>
      </c>
      <c r="G13" s="20" t="s">
        <v>100</v>
      </c>
      <c r="H13" s="20" t="s">
        <v>97</v>
      </c>
      <c r="I13" s="20"/>
      <c r="J13" s="20"/>
      <c r="K13" s="20"/>
      <c r="L13" s="20"/>
      <c r="M13" s="20"/>
      <c r="N13" s="23"/>
    </row>
    <row r="14" spans="1:14" s="21" customFormat="1" ht="17.25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20">
        <v>6</v>
      </c>
      <c r="J14" s="20">
        <f t="shared" si="0"/>
        <v>0</v>
      </c>
      <c r="K14" s="20">
        <v>5</v>
      </c>
      <c r="L14" s="20">
        <f t="shared" si="1"/>
        <v>30</v>
      </c>
      <c r="M14" s="20">
        <f t="shared" si="2"/>
        <v>0</v>
      </c>
      <c r="N14" s="23"/>
    </row>
    <row r="15" spans="1:14" s="21" customFormat="1" ht="51.75">
      <c r="A15" s="20" t="s">
        <v>241</v>
      </c>
      <c r="B15" s="20" t="s">
        <v>167</v>
      </c>
      <c r="C15" s="20" t="s">
        <v>159</v>
      </c>
      <c r="D15" s="20" t="s">
        <v>69</v>
      </c>
      <c r="E15" s="20" t="s">
        <v>119</v>
      </c>
      <c r="F15" s="20" t="s">
        <v>70</v>
      </c>
      <c r="G15" s="20" t="s">
        <v>131</v>
      </c>
      <c r="H15" s="20" t="s">
        <v>5</v>
      </c>
      <c r="I15" s="20"/>
      <c r="J15" s="20"/>
      <c r="K15" s="20"/>
      <c r="L15" s="20"/>
      <c r="M15" s="20"/>
      <c r="N15" s="23"/>
    </row>
    <row r="16" spans="1:14" s="21" customFormat="1" ht="17.25">
      <c r="A16" s="20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 t="s">
        <v>5</v>
      </c>
      <c r="I16" s="20">
        <v>6</v>
      </c>
      <c r="J16" s="20">
        <f t="shared" si="0"/>
        <v>0</v>
      </c>
      <c r="K16" s="20">
        <v>5</v>
      </c>
      <c r="L16" s="20">
        <f t="shared" si="1"/>
        <v>30</v>
      </c>
      <c r="M16" s="20">
        <f t="shared" si="2"/>
        <v>0</v>
      </c>
      <c r="N16" s="23"/>
    </row>
    <row r="17" spans="1:14" s="21" customFormat="1" ht="51.75">
      <c r="A17" s="20" t="s">
        <v>242</v>
      </c>
      <c r="B17" s="20" t="s">
        <v>167</v>
      </c>
      <c r="C17" s="20" t="s">
        <v>166</v>
      </c>
      <c r="D17" s="20" t="s">
        <v>69</v>
      </c>
      <c r="E17" s="20" t="s">
        <v>113</v>
      </c>
      <c r="F17" s="20" t="s">
        <v>114</v>
      </c>
      <c r="G17" s="20" t="s">
        <v>138</v>
      </c>
      <c r="H17" s="20" t="s">
        <v>5</v>
      </c>
      <c r="I17" s="20"/>
      <c r="J17" s="20"/>
      <c r="K17" s="20"/>
      <c r="L17" s="20"/>
      <c r="M17" s="20"/>
      <c r="N17" s="23"/>
    </row>
    <row r="18" spans="1:14" s="21" customFormat="1" ht="17.25">
      <c r="A18" s="20" t="s">
        <v>18</v>
      </c>
      <c r="B18" s="20" t="s">
        <v>3</v>
      </c>
      <c r="C18" s="20" t="s">
        <v>18</v>
      </c>
      <c r="D18" s="20">
        <v>0</v>
      </c>
      <c r="E18" s="20"/>
      <c r="F18" s="20"/>
      <c r="G18" s="20"/>
      <c r="H18" s="20" t="s">
        <v>5</v>
      </c>
      <c r="I18" s="20">
        <v>6</v>
      </c>
      <c r="J18" s="20">
        <f t="shared" si="0"/>
        <v>0</v>
      </c>
      <c r="K18" s="20">
        <v>5</v>
      </c>
      <c r="L18" s="20">
        <f t="shared" si="1"/>
        <v>30</v>
      </c>
      <c r="M18" s="20">
        <f t="shared" si="2"/>
        <v>0</v>
      </c>
      <c r="N18" s="23"/>
    </row>
    <row r="19" spans="1:14" s="21" customFormat="1" ht="51.75">
      <c r="A19" s="20" t="s">
        <v>243</v>
      </c>
      <c r="B19" s="20" t="s">
        <v>167</v>
      </c>
      <c r="C19" s="20" t="s">
        <v>160</v>
      </c>
      <c r="D19" s="20" t="s">
        <v>69</v>
      </c>
      <c r="E19" s="20" t="s">
        <v>72</v>
      </c>
      <c r="F19" s="20" t="s">
        <v>92</v>
      </c>
      <c r="G19" s="20" t="s">
        <v>5</v>
      </c>
      <c r="H19" s="20" t="s">
        <v>5</v>
      </c>
      <c r="I19" s="20"/>
      <c r="J19" s="20"/>
      <c r="K19" s="20"/>
      <c r="L19" s="20"/>
      <c r="M19" s="20"/>
      <c r="N19" s="23"/>
    </row>
    <row r="20" spans="1:14" s="21" customFormat="1" ht="17.25">
      <c r="A20" s="20" t="s">
        <v>18</v>
      </c>
      <c r="B20" s="20" t="s">
        <v>3</v>
      </c>
      <c r="C20" s="20" t="s">
        <v>18</v>
      </c>
      <c r="D20" s="20">
        <v>0</v>
      </c>
      <c r="E20" s="20"/>
      <c r="F20" s="20"/>
      <c r="G20" s="20">
        <v>0</v>
      </c>
      <c r="H20" s="20" t="s">
        <v>5</v>
      </c>
      <c r="I20" s="20">
        <v>4</v>
      </c>
      <c r="J20" s="20">
        <f t="shared" si="0"/>
        <v>0</v>
      </c>
      <c r="K20" s="20">
        <v>2</v>
      </c>
      <c r="L20" s="20">
        <f t="shared" si="1"/>
        <v>8</v>
      </c>
      <c r="M20" s="20">
        <f t="shared" si="2"/>
        <v>0</v>
      </c>
      <c r="N20" s="23"/>
    </row>
    <row r="21" spans="1:14" s="21" customFormat="1" ht="87">
      <c r="A21" s="20" t="s">
        <v>244</v>
      </c>
      <c r="B21" s="20" t="s">
        <v>167</v>
      </c>
      <c r="C21" s="20" t="s">
        <v>163</v>
      </c>
      <c r="D21" s="20" t="s">
        <v>69</v>
      </c>
      <c r="E21" s="20" t="s">
        <v>173</v>
      </c>
      <c r="F21" s="20" t="s">
        <v>76</v>
      </c>
      <c r="G21" s="20" t="s">
        <v>351</v>
      </c>
      <c r="H21" s="20" t="s">
        <v>336</v>
      </c>
      <c r="I21" s="20"/>
      <c r="J21" s="20"/>
      <c r="K21" s="20"/>
      <c r="L21" s="20"/>
      <c r="M21" s="20"/>
      <c r="N21" s="23" t="s">
        <v>231</v>
      </c>
    </row>
    <row r="22" spans="1:14" s="21" customFormat="1" ht="17.25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 t="shared" si="0"/>
        <v>0</v>
      </c>
      <c r="K22" s="20">
        <v>3</v>
      </c>
      <c r="L22" s="20">
        <f t="shared" si="1"/>
        <v>24</v>
      </c>
      <c r="M22" s="20">
        <f t="shared" si="2"/>
        <v>0</v>
      </c>
      <c r="N22" s="23"/>
    </row>
    <row r="23" spans="1:14" s="21" customFormat="1" ht="69">
      <c r="A23" s="20" t="s">
        <v>245</v>
      </c>
      <c r="B23" s="20" t="s">
        <v>167</v>
      </c>
      <c r="C23" s="20" t="s">
        <v>162</v>
      </c>
      <c r="D23" s="20" t="s">
        <v>69</v>
      </c>
      <c r="E23" s="20" t="s">
        <v>77</v>
      </c>
      <c r="F23" s="20" t="s">
        <v>78</v>
      </c>
      <c r="G23" s="20" t="s">
        <v>175</v>
      </c>
      <c r="H23" s="20" t="s">
        <v>176</v>
      </c>
      <c r="I23" s="20"/>
      <c r="J23" s="20"/>
      <c r="K23" s="20"/>
      <c r="L23" s="20"/>
      <c r="M23" s="20"/>
      <c r="N23" s="23" t="s">
        <v>231</v>
      </c>
    </row>
    <row r="24" spans="1:14" s="21" customFormat="1" ht="17.25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 t="shared" si="0"/>
        <v>0</v>
      </c>
      <c r="K24" s="20">
        <v>5</v>
      </c>
      <c r="L24" s="20">
        <f t="shared" si="1"/>
        <v>40</v>
      </c>
      <c r="M24" s="20">
        <f t="shared" si="2"/>
        <v>0</v>
      </c>
      <c r="N24" s="23"/>
    </row>
    <row r="25" spans="1:14" s="21" customFormat="1" ht="104.25">
      <c r="A25" s="20" t="s">
        <v>246</v>
      </c>
      <c r="B25" s="20" t="s">
        <v>167</v>
      </c>
      <c r="C25" s="20" t="s">
        <v>62</v>
      </c>
      <c r="D25" s="20" t="s">
        <v>27</v>
      </c>
      <c r="E25" s="20" t="s">
        <v>45</v>
      </c>
      <c r="F25" s="20" t="s">
        <v>108</v>
      </c>
      <c r="G25" s="20" t="s">
        <v>109</v>
      </c>
      <c r="H25" s="20" t="s">
        <v>28</v>
      </c>
      <c r="I25" s="20"/>
      <c r="J25" s="20"/>
      <c r="K25" s="20"/>
      <c r="L25" s="20"/>
      <c r="M25" s="20"/>
      <c r="N25" s="23"/>
    </row>
    <row r="26" spans="1:14" s="21" customFormat="1" ht="17.25">
      <c r="A26" s="20" t="s">
        <v>18</v>
      </c>
      <c r="B26" s="20" t="s">
        <v>3</v>
      </c>
      <c r="C26" s="20" t="s">
        <v>18</v>
      </c>
      <c r="D26" s="20"/>
      <c r="E26" s="20"/>
      <c r="F26" s="20"/>
      <c r="G26" s="20"/>
      <c r="H26" s="20"/>
      <c r="I26" s="20">
        <v>8</v>
      </c>
      <c r="J26" s="20">
        <f t="shared" si="0"/>
        <v>0</v>
      </c>
      <c r="K26" s="20">
        <v>6</v>
      </c>
      <c r="L26" s="20">
        <f t="shared" si="1"/>
        <v>48</v>
      </c>
      <c r="M26" s="20">
        <f t="shared" si="2"/>
        <v>0</v>
      </c>
      <c r="N26" s="23"/>
    </row>
    <row r="27" spans="1:14" s="21" customFormat="1" ht="87">
      <c r="A27" s="20" t="s">
        <v>247</v>
      </c>
      <c r="B27" s="20" t="s">
        <v>167</v>
      </c>
      <c r="C27" s="20" t="s">
        <v>49</v>
      </c>
      <c r="D27" s="20" t="s">
        <v>48</v>
      </c>
      <c r="E27" s="20" t="s">
        <v>101</v>
      </c>
      <c r="F27" s="20" t="s">
        <v>174</v>
      </c>
      <c r="G27" s="20" t="s">
        <v>112</v>
      </c>
      <c r="H27" s="20" t="s">
        <v>5</v>
      </c>
      <c r="I27" s="20"/>
      <c r="J27" s="20"/>
      <c r="K27" s="20"/>
      <c r="L27" s="20"/>
      <c r="M27" s="20"/>
      <c r="N27" s="23" t="s">
        <v>229</v>
      </c>
    </row>
    <row r="28" spans="1:14" s="21" customFormat="1" ht="34.5">
      <c r="A28" s="20" t="s">
        <v>18</v>
      </c>
      <c r="B28" s="20" t="s">
        <v>3</v>
      </c>
      <c r="C28" s="20" t="s">
        <v>18</v>
      </c>
      <c r="D28" s="20">
        <v>0</v>
      </c>
      <c r="E28" s="20">
        <f>General!E63</f>
        <v>0</v>
      </c>
      <c r="F28" s="20">
        <f>General!F63</f>
        <v>0</v>
      </c>
      <c r="G28" s="20">
        <f>General!G63</f>
        <v>0</v>
      </c>
      <c r="H28" s="20" t="str">
        <f>General!H63</f>
        <v>NA</v>
      </c>
      <c r="I28" s="20">
        <f>General!I63</f>
        <v>6</v>
      </c>
      <c r="J28" s="20">
        <f t="shared" si="0"/>
        <v>0</v>
      </c>
      <c r="K28" s="20">
        <f>General!K63</f>
        <v>2</v>
      </c>
      <c r="L28" s="20">
        <f t="shared" si="1"/>
        <v>12</v>
      </c>
      <c r="M28" s="20">
        <f t="shared" si="2"/>
        <v>0</v>
      </c>
      <c r="N28" s="23" t="s">
        <v>230</v>
      </c>
    </row>
    <row r="29" spans="1:14" s="21" customFormat="1" ht="51.75">
      <c r="A29" s="20" t="s">
        <v>248</v>
      </c>
      <c r="B29" s="20" t="s">
        <v>167</v>
      </c>
      <c r="C29" s="20" t="s">
        <v>164</v>
      </c>
      <c r="D29" s="20" t="s">
        <v>165</v>
      </c>
      <c r="E29" s="20"/>
      <c r="F29" s="20"/>
      <c r="G29" s="20"/>
      <c r="H29" s="20"/>
      <c r="I29" s="20"/>
      <c r="J29" s="20"/>
      <c r="K29" s="20"/>
      <c r="L29" s="20"/>
      <c r="M29" s="20"/>
      <c r="N29" s="27" t="s">
        <v>185</v>
      </c>
    </row>
    <row r="30" spans="1:14" s="21" customFormat="1" ht="17.25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/>
      <c r="I30" s="20">
        <v>8</v>
      </c>
      <c r="J30" s="20">
        <f t="shared" si="0"/>
        <v>0</v>
      </c>
      <c r="K30" s="20">
        <v>8</v>
      </c>
      <c r="L30" s="20">
        <f t="shared" si="1"/>
        <v>64</v>
      </c>
      <c r="M30" s="20">
        <f t="shared" si="2"/>
        <v>0</v>
      </c>
      <c r="N30" s="23"/>
    </row>
    <row r="32" spans="1:13" ht="17.25">
      <c r="A32" s="70" t="s">
        <v>218</v>
      </c>
      <c r="B32" s="64"/>
      <c r="C32" s="64"/>
      <c r="D32" s="64"/>
      <c r="E32" s="64"/>
      <c r="K32" s="8">
        <v>0.043908</v>
      </c>
      <c r="L32" s="58">
        <f>SUM(L3:L30)*K32</f>
        <v>22.217448</v>
      </c>
      <c r="M32" s="12">
        <f>SUM(M3:M30)*K32</f>
        <v>0</v>
      </c>
    </row>
    <row r="34" spans="1:13" ht="17.25">
      <c r="A34" s="71" t="s">
        <v>12</v>
      </c>
      <c r="B34" s="71"/>
      <c r="C34" s="71"/>
      <c r="D34" s="71"/>
      <c r="E34" s="71"/>
      <c r="M34" s="25">
        <f>M32/L32</f>
        <v>0</v>
      </c>
    </row>
  </sheetData>
  <sheetProtection/>
  <mergeCells count="4">
    <mergeCell ref="D2:H2"/>
    <mergeCell ref="A1:N1"/>
    <mergeCell ref="A32:E32"/>
    <mergeCell ref="A34:E34"/>
  </mergeCells>
  <printOptions/>
  <pageMargins left="0.5511811023622047" right="0.35433070866141736" top="0.7874015748031497" bottom="0.3937007874015748" header="0.4724409448818898" footer="0.1968503937007874"/>
  <pageSetup horizontalDpi="600" verticalDpi="600" orientation="landscape" paperSize="9" scale="46" r:id="rId1"/>
  <headerFooter alignWithMargins="0">
    <oddHeader>&amp;C&amp;"Arial,Bold"&amp;14FPS Registration System
Environment Pre-cast Factory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58" zoomScaleNormal="58" zoomScaleSheetLayoutView="63" zoomScalePageLayoutView="0" workbookViewId="0" topLeftCell="A27">
      <selection activeCell="L32" sqref="L32"/>
    </sheetView>
  </sheetViews>
  <sheetFormatPr defaultColWidth="9.140625" defaultRowHeight="12.75"/>
  <cols>
    <col min="1" max="1" width="10.57421875" style="8" customWidth="1"/>
    <col min="2" max="2" width="21.00390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68" t="s">
        <v>177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1" customFormat="1" ht="69">
      <c r="A3" s="20" t="s">
        <v>249</v>
      </c>
      <c r="B3" s="20" t="s">
        <v>178</v>
      </c>
      <c r="C3" s="20" t="s">
        <v>32</v>
      </c>
      <c r="D3" s="20" t="s">
        <v>37</v>
      </c>
      <c r="E3" s="20" t="s">
        <v>39</v>
      </c>
      <c r="F3" s="20" t="s">
        <v>38</v>
      </c>
      <c r="G3" s="20" t="s">
        <v>105</v>
      </c>
      <c r="H3" s="20" t="s">
        <v>106</v>
      </c>
      <c r="I3" s="20"/>
      <c r="J3" s="20"/>
      <c r="K3" s="20"/>
      <c r="L3" s="20"/>
      <c r="M3" s="20"/>
      <c r="N3" s="23" t="s">
        <v>103</v>
      </c>
    </row>
    <row r="4" spans="1:14" s="21" customFormat="1" ht="34.5">
      <c r="A4" s="20" t="s">
        <v>18</v>
      </c>
      <c r="B4" s="20" t="s">
        <v>3</v>
      </c>
      <c r="C4" s="20" t="s">
        <v>18</v>
      </c>
      <c r="D4" s="20">
        <v>0</v>
      </c>
      <c r="E4" s="20">
        <f>General!E18</f>
        <v>0</v>
      </c>
      <c r="F4" s="20">
        <f>General!F18</f>
        <v>0</v>
      </c>
      <c r="G4" s="20">
        <f>General!G18</f>
        <v>0</v>
      </c>
      <c r="H4" s="20">
        <f>General!H18</f>
        <v>0</v>
      </c>
      <c r="I4" s="20">
        <f>General!I18</f>
        <v>8</v>
      </c>
      <c r="J4" s="20">
        <f>SUM(D4:H4)</f>
        <v>0</v>
      </c>
      <c r="K4" s="20">
        <f>General!K18</f>
        <v>6</v>
      </c>
      <c r="L4" s="20">
        <f>I4*K4</f>
        <v>48</v>
      </c>
      <c r="M4" s="20">
        <f>J4*K4</f>
        <v>0</v>
      </c>
      <c r="N4" s="23" t="s">
        <v>102</v>
      </c>
    </row>
    <row r="5" spans="1:14" s="19" customFormat="1" ht="51.75">
      <c r="A5" s="7" t="s">
        <v>250</v>
      </c>
      <c r="B5" s="20" t="s">
        <v>178</v>
      </c>
      <c r="C5" s="20" t="s">
        <v>57</v>
      </c>
      <c r="D5" s="7" t="s">
        <v>48</v>
      </c>
      <c r="E5" s="7" t="s">
        <v>135</v>
      </c>
      <c r="F5" s="7" t="s">
        <v>156</v>
      </c>
      <c r="G5" s="32" t="s">
        <v>157</v>
      </c>
      <c r="H5" s="7" t="s">
        <v>5</v>
      </c>
      <c r="I5" s="7"/>
      <c r="J5" s="20"/>
      <c r="K5" s="20"/>
      <c r="L5" s="20"/>
      <c r="M5" s="20"/>
      <c r="N5" s="22"/>
    </row>
    <row r="6" spans="1:14" s="19" customFormat="1" ht="17.25">
      <c r="A6" s="7" t="s">
        <v>18</v>
      </c>
      <c r="B6" s="7" t="s">
        <v>3</v>
      </c>
      <c r="C6" s="7" t="s">
        <v>18</v>
      </c>
      <c r="D6" s="7">
        <v>0</v>
      </c>
      <c r="E6" s="7"/>
      <c r="F6" s="7"/>
      <c r="G6" s="7"/>
      <c r="H6" s="7" t="s">
        <v>5</v>
      </c>
      <c r="I6" s="7">
        <v>6</v>
      </c>
      <c r="J6" s="20">
        <f aca="true" t="shared" si="0" ref="J6:J30">SUM(D6:H6)</f>
        <v>0</v>
      </c>
      <c r="K6" s="20">
        <v>8</v>
      </c>
      <c r="L6" s="20">
        <f aca="true" t="shared" si="1" ref="L6:L30">I6*K6</f>
        <v>48</v>
      </c>
      <c r="M6" s="20">
        <f aca="true" t="shared" si="2" ref="M6:M30">J6*K6</f>
        <v>0</v>
      </c>
      <c r="N6" s="22"/>
    </row>
    <row r="7" spans="1:14" s="21" customFormat="1" ht="34.5">
      <c r="A7" s="20" t="s">
        <v>251</v>
      </c>
      <c r="B7" s="20" t="s">
        <v>182</v>
      </c>
      <c r="C7" s="20" t="s">
        <v>123</v>
      </c>
      <c r="D7" s="20" t="s">
        <v>126</v>
      </c>
      <c r="E7" s="20" t="s">
        <v>142</v>
      </c>
      <c r="F7" s="7" t="s">
        <v>5</v>
      </c>
      <c r="G7" s="30" t="s">
        <v>5</v>
      </c>
      <c r="H7" s="20" t="s">
        <v>5</v>
      </c>
      <c r="I7" s="20"/>
      <c r="J7" s="20"/>
      <c r="K7" s="20"/>
      <c r="L7" s="20"/>
      <c r="M7" s="20"/>
      <c r="N7" s="23"/>
    </row>
    <row r="8" spans="1:14" s="21" customFormat="1" ht="17.25">
      <c r="A8" s="20" t="s">
        <v>18</v>
      </c>
      <c r="B8" s="20" t="s">
        <v>3</v>
      </c>
      <c r="C8" s="20" t="s">
        <v>18</v>
      </c>
      <c r="D8" s="20">
        <v>0</v>
      </c>
      <c r="E8" s="20"/>
      <c r="F8" s="20" t="s">
        <v>5</v>
      </c>
      <c r="G8" s="20" t="s">
        <v>5</v>
      </c>
      <c r="H8" s="7" t="s">
        <v>5</v>
      </c>
      <c r="I8" s="20">
        <v>2</v>
      </c>
      <c r="J8" s="20">
        <f t="shared" si="0"/>
        <v>0</v>
      </c>
      <c r="K8" s="20">
        <v>6</v>
      </c>
      <c r="L8" s="20">
        <f t="shared" si="1"/>
        <v>12</v>
      </c>
      <c r="M8" s="20">
        <f t="shared" si="2"/>
        <v>0</v>
      </c>
      <c r="N8" s="23"/>
    </row>
    <row r="9" spans="1:14" s="21" customFormat="1" ht="34.5">
      <c r="A9" s="20" t="s">
        <v>252</v>
      </c>
      <c r="B9" s="20" t="s">
        <v>183</v>
      </c>
      <c r="C9" s="20" t="s">
        <v>180</v>
      </c>
      <c r="D9" s="20" t="s">
        <v>87</v>
      </c>
      <c r="E9" s="20" t="s">
        <v>90</v>
      </c>
      <c r="F9" s="20" t="s">
        <v>98</v>
      </c>
      <c r="G9" s="44" t="s">
        <v>353</v>
      </c>
      <c r="H9" s="20" t="s">
        <v>5</v>
      </c>
      <c r="I9" s="20"/>
      <c r="J9" s="20"/>
      <c r="K9" s="20"/>
      <c r="L9" s="20"/>
      <c r="M9" s="20"/>
      <c r="N9" s="23"/>
    </row>
    <row r="10" spans="1:14" s="21" customFormat="1" ht="17.25">
      <c r="A10" s="20" t="s">
        <v>18</v>
      </c>
      <c r="B10" s="20" t="s">
        <v>3</v>
      </c>
      <c r="C10" s="20" t="s">
        <v>18</v>
      </c>
      <c r="D10" s="20">
        <v>0</v>
      </c>
      <c r="E10" s="20"/>
      <c r="F10" s="20"/>
      <c r="G10" s="20"/>
      <c r="H10" s="20" t="s">
        <v>5</v>
      </c>
      <c r="I10" s="44">
        <v>6</v>
      </c>
      <c r="J10" s="20">
        <f t="shared" si="0"/>
        <v>0</v>
      </c>
      <c r="K10" s="20">
        <v>6</v>
      </c>
      <c r="L10" s="20">
        <f t="shared" si="1"/>
        <v>36</v>
      </c>
      <c r="M10" s="20">
        <f t="shared" si="2"/>
        <v>0</v>
      </c>
      <c r="N10" s="23"/>
    </row>
    <row r="11" spans="1:14" s="21" customFormat="1" ht="34.5">
      <c r="A11" s="20" t="s">
        <v>253</v>
      </c>
      <c r="B11" s="20" t="s">
        <v>178</v>
      </c>
      <c r="C11" s="20" t="s">
        <v>170</v>
      </c>
      <c r="D11" s="20" t="s">
        <v>66</v>
      </c>
      <c r="E11" s="20" t="s">
        <v>67</v>
      </c>
      <c r="F11" s="20" t="s">
        <v>68</v>
      </c>
      <c r="G11" s="20" t="s">
        <v>116</v>
      </c>
      <c r="H11" s="30" t="s">
        <v>5</v>
      </c>
      <c r="I11" s="20"/>
      <c r="J11" s="20"/>
      <c r="K11" s="20"/>
      <c r="L11" s="20"/>
      <c r="M11" s="20"/>
      <c r="N11" s="23"/>
    </row>
    <row r="12" spans="1:14" s="21" customFormat="1" ht="17.25">
      <c r="A12" s="20" t="s">
        <v>18</v>
      </c>
      <c r="B12" s="20" t="s">
        <v>3</v>
      </c>
      <c r="C12" s="20" t="s">
        <v>18</v>
      </c>
      <c r="D12" s="20">
        <v>0</v>
      </c>
      <c r="E12" s="20"/>
      <c r="F12" s="20"/>
      <c r="G12" s="20"/>
      <c r="H12" s="20" t="s">
        <v>5</v>
      </c>
      <c r="I12" s="20">
        <v>6</v>
      </c>
      <c r="J12" s="20">
        <f t="shared" si="0"/>
        <v>0</v>
      </c>
      <c r="K12" s="20">
        <v>6</v>
      </c>
      <c r="L12" s="20">
        <f t="shared" si="1"/>
        <v>36</v>
      </c>
      <c r="M12" s="20">
        <f t="shared" si="2"/>
        <v>0</v>
      </c>
      <c r="N12" s="23"/>
    </row>
    <row r="13" spans="1:14" s="21" customFormat="1" ht="51.75">
      <c r="A13" s="20" t="s">
        <v>254</v>
      </c>
      <c r="B13" s="20" t="s">
        <v>178</v>
      </c>
      <c r="C13" s="20" t="s">
        <v>159</v>
      </c>
      <c r="D13" s="20" t="s">
        <v>69</v>
      </c>
      <c r="E13" s="20" t="s">
        <v>119</v>
      </c>
      <c r="F13" s="20" t="s">
        <v>70</v>
      </c>
      <c r="G13" s="20" t="s">
        <v>131</v>
      </c>
      <c r="H13" s="44" t="s">
        <v>342</v>
      </c>
      <c r="I13" s="20"/>
      <c r="J13" s="20"/>
      <c r="K13" s="20"/>
      <c r="L13" s="20"/>
      <c r="M13" s="20"/>
      <c r="N13" s="23"/>
    </row>
    <row r="14" spans="1:14" s="21" customFormat="1" ht="17.25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44">
        <v>8</v>
      </c>
      <c r="J14" s="20">
        <f t="shared" si="0"/>
        <v>0</v>
      </c>
      <c r="K14" s="20">
        <v>8</v>
      </c>
      <c r="L14" s="20">
        <f t="shared" si="1"/>
        <v>64</v>
      </c>
      <c r="M14" s="20">
        <f t="shared" si="2"/>
        <v>0</v>
      </c>
      <c r="N14" s="23"/>
    </row>
    <row r="15" spans="1:14" s="21" customFormat="1" ht="51.75">
      <c r="A15" s="20" t="s">
        <v>255</v>
      </c>
      <c r="B15" s="20" t="s">
        <v>178</v>
      </c>
      <c r="C15" s="20" t="s">
        <v>166</v>
      </c>
      <c r="D15" s="20" t="s">
        <v>69</v>
      </c>
      <c r="E15" s="20" t="s">
        <v>113</v>
      </c>
      <c r="F15" s="20" t="s">
        <v>114</v>
      </c>
      <c r="G15" s="20" t="s">
        <v>138</v>
      </c>
      <c r="H15" s="20" t="s">
        <v>139</v>
      </c>
      <c r="I15" s="20"/>
      <c r="J15" s="20"/>
      <c r="K15" s="20"/>
      <c r="L15" s="20"/>
      <c r="M15" s="20"/>
      <c r="N15" s="23"/>
    </row>
    <row r="16" spans="1:14" s="21" customFormat="1" ht="17.25">
      <c r="A16" s="20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/>
      <c r="I16" s="20">
        <v>8</v>
      </c>
      <c r="J16" s="20">
        <f t="shared" si="0"/>
        <v>0</v>
      </c>
      <c r="K16" s="20">
        <v>6</v>
      </c>
      <c r="L16" s="20">
        <f t="shared" si="1"/>
        <v>48</v>
      </c>
      <c r="M16" s="20">
        <f t="shared" si="2"/>
        <v>0</v>
      </c>
      <c r="N16" s="23"/>
    </row>
    <row r="17" spans="1:14" s="52" customFormat="1" ht="51.75">
      <c r="A17" s="44" t="s">
        <v>256</v>
      </c>
      <c r="B17" s="44" t="s">
        <v>178</v>
      </c>
      <c r="C17" s="44" t="s">
        <v>337</v>
      </c>
      <c r="D17" s="53" t="s">
        <v>335</v>
      </c>
      <c r="E17" s="44" t="s">
        <v>338</v>
      </c>
      <c r="F17" s="54" t="s">
        <v>339</v>
      </c>
      <c r="G17" s="54" t="s">
        <v>340</v>
      </c>
      <c r="H17" s="44" t="s">
        <v>341</v>
      </c>
      <c r="I17" s="44"/>
      <c r="J17" s="20"/>
      <c r="K17" s="44"/>
      <c r="L17" s="20"/>
      <c r="M17" s="20"/>
      <c r="N17" s="50"/>
    </row>
    <row r="18" spans="1:14" s="52" customFormat="1" ht="17.25">
      <c r="A18" s="44"/>
      <c r="B18" s="44" t="s">
        <v>3</v>
      </c>
      <c r="C18" s="44" t="s">
        <v>18</v>
      </c>
      <c r="D18" s="56">
        <v>0</v>
      </c>
      <c r="E18" s="44"/>
      <c r="F18" s="44"/>
      <c r="G18" s="44"/>
      <c r="H18" s="44"/>
      <c r="I18" s="44">
        <v>8</v>
      </c>
      <c r="J18" s="20">
        <f t="shared" si="0"/>
        <v>0</v>
      </c>
      <c r="K18" s="44">
        <v>4</v>
      </c>
      <c r="L18" s="20">
        <f t="shared" si="1"/>
        <v>32</v>
      </c>
      <c r="M18" s="20">
        <f t="shared" si="2"/>
        <v>0</v>
      </c>
      <c r="N18" s="50"/>
    </row>
    <row r="19" spans="1:14" s="52" customFormat="1" ht="51.75">
      <c r="A19" s="44" t="s">
        <v>257</v>
      </c>
      <c r="B19" s="44" t="s">
        <v>178</v>
      </c>
      <c r="C19" s="44" t="s">
        <v>332</v>
      </c>
      <c r="D19" s="53" t="s">
        <v>335</v>
      </c>
      <c r="E19" s="44" t="s">
        <v>333</v>
      </c>
      <c r="F19" s="55" t="s">
        <v>355</v>
      </c>
      <c r="G19" s="55" t="s">
        <v>334</v>
      </c>
      <c r="H19" s="44" t="s">
        <v>5</v>
      </c>
      <c r="I19" s="20"/>
      <c r="J19" s="20"/>
      <c r="K19" s="20"/>
      <c r="L19" s="20"/>
      <c r="M19" s="20"/>
      <c r="N19" s="50"/>
    </row>
    <row r="20" spans="1:14" s="52" customFormat="1" ht="17.25">
      <c r="A20" s="44"/>
      <c r="B20" s="44" t="s">
        <v>3</v>
      </c>
      <c r="C20" s="44" t="s">
        <v>18</v>
      </c>
      <c r="D20" s="44">
        <v>0</v>
      </c>
      <c r="E20" s="44"/>
      <c r="F20" s="44"/>
      <c r="G20" s="44"/>
      <c r="H20" s="44" t="s">
        <v>5</v>
      </c>
      <c r="I20" s="20">
        <v>6</v>
      </c>
      <c r="J20" s="20">
        <f t="shared" si="0"/>
        <v>0</v>
      </c>
      <c r="K20" s="20">
        <v>4</v>
      </c>
      <c r="L20" s="20">
        <f t="shared" si="1"/>
        <v>24</v>
      </c>
      <c r="M20" s="20">
        <f t="shared" si="2"/>
        <v>0</v>
      </c>
      <c r="N20" s="50"/>
    </row>
    <row r="21" spans="1:14" s="21" customFormat="1" ht="87">
      <c r="A21" s="20" t="s">
        <v>258</v>
      </c>
      <c r="B21" s="20" t="s">
        <v>178</v>
      </c>
      <c r="C21" s="20" t="s">
        <v>163</v>
      </c>
      <c r="D21" s="20" t="s">
        <v>69</v>
      </c>
      <c r="E21" s="20" t="s">
        <v>173</v>
      </c>
      <c r="F21" s="20" t="s">
        <v>76</v>
      </c>
      <c r="G21" s="20" t="s">
        <v>191</v>
      </c>
      <c r="H21" s="20" t="s">
        <v>184</v>
      </c>
      <c r="I21" s="20"/>
      <c r="J21" s="20"/>
      <c r="K21" s="20"/>
      <c r="L21" s="20"/>
      <c r="M21" s="20"/>
      <c r="N21" s="23"/>
    </row>
    <row r="22" spans="1:14" s="21" customFormat="1" ht="17.25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 t="shared" si="0"/>
        <v>0</v>
      </c>
      <c r="K22" s="20">
        <v>3</v>
      </c>
      <c r="L22" s="20">
        <f t="shared" si="1"/>
        <v>24</v>
      </c>
      <c r="M22" s="20">
        <f t="shared" si="2"/>
        <v>0</v>
      </c>
      <c r="N22" s="23"/>
    </row>
    <row r="23" spans="1:14" s="21" customFormat="1" ht="69">
      <c r="A23" s="20" t="s">
        <v>259</v>
      </c>
      <c r="B23" s="20" t="s">
        <v>178</v>
      </c>
      <c r="C23" s="20" t="s">
        <v>162</v>
      </c>
      <c r="D23" s="20" t="s">
        <v>69</v>
      </c>
      <c r="E23" s="20" t="s">
        <v>77</v>
      </c>
      <c r="F23" s="20" t="s">
        <v>78</v>
      </c>
      <c r="G23" s="20" t="s">
        <v>175</v>
      </c>
      <c r="H23" s="20" t="s">
        <v>176</v>
      </c>
      <c r="I23" s="20"/>
      <c r="J23" s="20"/>
      <c r="K23" s="20"/>
      <c r="L23" s="20"/>
      <c r="M23" s="20"/>
      <c r="N23" s="23"/>
    </row>
    <row r="24" spans="1:14" s="21" customFormat="1" ht="17.25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 t="shared" si="0"/>
        <v>0</v>
      </c>
      <c r="K24" s="20">
        <v>6</v>
      </c>
      <c r="L24" s="20">
        <f t="shared" si="1"/>
        <v>48</v>
      </c>
      <c r="M24" s="20">
        <f t="shared" si="2"/>
        <v>0</v>
      </c>
      <c r="N24" s="23"/>
    </row>
    <row r="25" spans="1:14" s="21" customFormat="1" ht="104.25">
      <c r="A25" s="20" t="s">
        <v>344</v>
      </c>
      <c r="B25" s="20" t="s">
        <v>178</v>
      </c>
      <c r="C25" s="20" t="s">
        <v>62</v>
      </c>
      <c r="D25" s="20" t="s">
        <v>27</v>
      </c>
      <c r="E25" s="20" t="s">
        <v>45</v>
      </c>
      <c r="F25" s="20" t="s">
        <v>108</v>
      </c>
      <c r="G25" s="20" t="s">
        <v>109</v>
      </c>
      <c r="H25" s="20" t="s">
        <v>28</v>
      </c>
      <c r="I25" s="20"/>
      <c r="J25" s="20"/>
      <c r="K25" s="20"/>
      <c r="L25" s="20"/>
      <c r="M25" s="20"/>
      <c r="N25" s="23"/>
    </row>
    <row r="26" spans="1:14" s="21" customFormat="1" ht="17.25">
      <c r="A26" s="20" t="s">
        <v>18</v>
      </c>
      <c r="B26" s="20" t="s">
        <v>3</v>
      </c>
      <c r="C26" s="20" t="s">
        <v>18</v>
      </c>
      <c r="D26" s="20"/>
      <c r="E26" s="20"/>
      <c r="F26" s="20"/>
      <c r="G26" s="20"/>
      <c r="H26" s="20"/>
      <c r="I26" s="20">
        <v>8</v>
      </c>
      <c r="J26" s="20">
        <f t="shared" si="0"/>
        <v>0</v>
      </c>
      <c r="K26" s="20">
        <v>6</v>
      </c>
      <c r="L26" s="20">
        <f t="shared" si="1"/>
        <v>48</v>
      </c>
      <c r="M26" s="20">
        <f t="shared" si="2"/>
        <v>0</v>
      </c>
      <c r="N26" s="23"/>
    </row>
    <row r="27" spans="1:14" s="21" customFormat="1" ht="69">
      <c r="A27" s="20" t="s">
        <v>345</v>
      </c>
      <c r="B27" s="20" t="s">
        <v>178</v>
      </c>
      <c r="C27" s="20" t="s">
        <v>49</v>
      </c>
      <c r="D27" s="20" t="s">
        <v>48</v>
      </c>
      <c r="E27" s="20" t="s">
        <v>101</v>
      </c>
      <c r="F27" s="20" t="s">
        <v>115</v>
      </c>
      <c r="G27" s="20" t="s">
        <v>112</v>
      </c>
      <c r="H27" s="20" t="s">
        <v>5</v>
      </c>
      <c r="I27" s="20"/>
      <c r="J27" s="20"/>
      <c r="K27" s="20"/>
      <c r="L27" s="20"/>
      <c r="M27" s="20"/>
      <c r="N27" s="23" t="s">
        <v>229</v>
      </c>
    </row>
    <row r="28" spans="1:14" s="21" customFormat="1" ht="34.5">
      <c r="A28" s="20" t="s">
        <v>18</v>
      </c>
      <c r="B28" s="20" t="s">
        <v>3</v>
      </c>
      <c r="C28" s="20" t="s">
        <v>18</v>
      </c>
      <c r="D28" s="20">
        <v>0</v>
      </c>
      <c r="E28" s="20">
        <f>General!E63</f>
        <v>0</v>
      </c>
      <c r="F28" s="20">
        <f>General!F63</f>
        <v>0</v>
      </c>
      <c r="G28" s="20">
        <f>General!G63</f>
        <v>0</v>
      </c>
      <c r="H28" s="20" t="str">
        <f>General!H63</f>
        <v>NA</v>
      </c>
      <c r="I28" s="20">
        <f>General!I63</f>
        <v>6</v>
      </c>
      <c r="J28" s="20">
        <f t="shared" si="0"/>
        <v>0</v>
      </c>
      <c r="K28" s="20">
        <f>General!K63</f>
        <v>2</v>
      </c>
      <c r="L28" s="20">
        <f t="shared" si="1"/>
        <v>12</v>
      </c>
      <c r="M28" s="20">
        <f t="shared" si="2"/>
        <v>0</v>
      </c>
      <c r="N28" s="23" t="s">
        <v>230</v>
      </c>
    </row>
    <row r="29" spans="1:14" s="21" customFormat="1" ht="51.75">
      <c r="A29" s="20" t="s">
        <v>357</v>
      </c>
      <c r="B29" s="20" t="s">
        <v>179</v>
      </c>
      <c r="C29" s="20" t="s">
        <v>164</v>
      </c>
      <c r="D29" s="20" t="s">
        <v>165</v>
      </c>
      <c r="E29" s="20"/>
      <c r="F29" s="20"/>
      <c r="G29" s="20"/>
      <c r="H29" s="20"/>
      <c r="I29" s="20"/>
      <c r="J29" s="20"/>
      <c r="K29" s="20"/>
      <c r="L29" s="20"/>
      <c r="M29" s="20"/>
      <c r="N29" s="27" t="s">
        <v>185</v>
      </c>
    </row>
    <row r="30" spans="1:14" s="21" customFormat="1" ht="17.25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/>
      <c r="I30" s="20">
        <v>8</v>
      </c>
      <c r="J30" s="20">
        <f t="shared" si="0"/>
        <v>0</v>
      </c>
      <c r="K30" s="20">
        <v>8</v>
      </c>
      <c r="L30" s="20">
        <f t="shared" si="1"/>
        <v>64</v>
      </c>
      <c r="M30" s="20">
        <f t="shared" si="2"/>
        <v>0</v>
      </c>
      <c r="N30" s="23"/>
    </row>
    <row r="32" spans="1:13" ht="17.25">
      <c r="A32" s="70" t="s">
        <v>218</v>
      </c>
      <c r="B32" s="64"/>
      <c r="C32" s="64"/>
      <c r="D32" s="64"/>
      <c r="E32" s="64"/>
      <c r="K32" s="8">
        <v>0.047285</v>
      </c>
      <c r="L32" s="58">
        <f>SUM(L3:L30)*K32</f>
        <v>25.72304</v>
      </c>
      <c r="M32" s="12">
        <f>SUM(M3:M30)*K32</f>
        <v>0</v>
      </c>
    </row>
    <row r="34" spans="1:13" ht="17.25">
      <c r="A34" s="71" t="s">
        <v>12</v>
      </c>
      <c r="B34" s="71"/>
      <c r="C34" s="71"/>
      <c r="D34" s="71"/>
      <c r="E34" s="71"/>
      <c r="M34" s="25">
        <f>M32/L32</f>
        <v>0</v>
      </c>
    </row>
    <row r="35" ht="21.75" customHeight="1"/>
  </sheetData>
  <sheetProtection/>
  <mergeCells count="4">
    <mergeCell ref="D2:H2"/>
    <mergeCell ref="A1:N1"/>
    <mergeCell ref="A32:E32"/>
    <mergeCell ref="A34:E34"/>
  </mergeCells>
  <printOptions/>
  <pageMargins left="0.5511811023622047" right="0.35433070866141736" top="0.7874015748031497" bottom="0.3937007874015748" header="0.4724409448818898" footer="0.1968503937007874"/>
  <pageSetup horizontalDpi="600" verticalDpi="600" orientation="landscape" paperSize="9" scale="46" r:id="rId1"/>
  <headerFooter alignWithMargins="0">
    <oddHeader>&amp;C&amp;"Arial,Bold"&amp;14FPS Registration System
Environment Plant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="58" zoomScaleNormal="58" zoomScaleSheetLayoutView="63" zoomScalePageLayoutView="0" workbookViewId="0" topLeftCell="A26">
      <selection activeCell="L34" sqref="L34"/>
    </sheetView>
  </sheetViews>
  <sheetFormatPr defaultColWidth="9.140625" defaultRowHeight="12.75"/>
  <cols>
    <col min="1" max="1" width="10.57421875" style="8" customWidth="1"/>
    <col min="2" max="2" width="21.00390625" style="8" customWidth="1"/>
    <col min="3" max="3" width="17.8515625" style="8" customWidth="1"/>
    <col min="4" max="4" width="25.8515625" style="8" customWidth="1"/>
    <col min="5" max="5" width="23.8515625" style="8" customWidth="1"/>
    <col min="6" max="6" width="21.7109375" style="8" customWidth="1"/>
    <col min="7" max="7" width="23.00390625" style="8" customWidth="1"/>
    <col min="8" max="8" width="23.8515625" style="8" customWidth="1"/>
    <col min="9" max="9" width="12.57421875" style="8" customWidth="1"/>
    <col min="10" max="10" width="9.28125" style="8" bestFit="1" customWidth="1"/>
    <col min="11" max="12" width="11.421875" style="8" customWidth="1"/>
    <col min="13" max="13" width="13.140625" style="8" customWidth="1"/>
    <col min="14" max="14" width="75.00390625" style="10" customWidth="1"/>
    <col min="15" max="16384" width="9.140625" style="11" customWidth="1"/>
  </cols>
  <sheetData>
    <row r="1" spans="1:14" s="9" customFormat="1" ht="75" customHeight="1">
      <c r="A1" s="68" t="s">
        <v>186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1" customFormat="1" ht="69">
      <c r="A3" s="20" t="s">
        <v>260</v>
      </c>
      <c r="B3" s="20" t="s">
        <v>187</v>
      </c>
      <c r="C3" s="20" t="s">
        <v>32</v>
      </c>
      <c r="D3" s="20" t="s">
        <v>37</v>
      </c>
      <c r="E3" s="20" t="s">
        <v>39</v>
      </c>
      <c r="F3" s="20" t="s">
        <v>38</v>
      </c>
      <c r="G3" s="20" t="s">
        <v>105</v>
      </c>
      <c r="H3" s="20" t="s">
        <v>106</v>
      </c>
      <c r="I3" s="20"/>
      <c r="J3" s="20"/>
      <c r="K3" s="20"/>
      <c r="L3" s="20"/>
      <c r="M3" s="20"/>
      <c r="N3" s="23" t="s">
        <v>103</v>
      </c>
    </row>
    <row r="4" spans="1:14" s="21" customFormat="1" ht="34.5">
      <c r="A4" s="20" t="s">
        <v>18</v>
      </c>
      <c r="B4" s="20" t="s">
        <v>3</v>
      </c>
      <c r="C4" s="20" t="s">
        <v>18</v>
      </c>
      <c r="D4" s="20">
        <v>0</v>
      </c>
      <c r="E4" s="20">
        <f>General!E18</f>
        <v>0</v>
      </c>
      <c r="F4" s="20">
        <f>General!F18</f>
        <v>0</v>
      </c>
      <c r="G4" s="20">
        <f>General!G18</f>
        <v>0</v>
      </c>
      <c r="H4" s="20">
        <f>General!H18</f>
        <v>0</v>
      </c>
      <c r="I4" s="20">
        <f>General!I18</f>
        <v>8</v>
      </c>
      <c r="J4" s="20">
        <f>SUM(D4:H4)</f>
        <v>0</v>
      </c>
      <c r="K4" s="20">
        <f>General!K18</f>
        <v>6</v>
      </c>
      <c r="L4" s="20">
        <f>I4*K4</f>
        <v>48</v>
      </c>
      <c r="M4" s="20">
        <f>J4*K4</f>
        <v>0</v>
      </c>
      <c r="N4" s="23" t="s">
        <v>102</v>
      </c>
    </row>
    <row r="5" spans="1:14" s="21" customFormat="1" ht="87">
      <c r="A5" s="20" t="s">
        <v>261</v>
      </c>
      <c r="B5" s="20" t="s">
        <v>187</v>
      </c>
      <c r="C5" s="20" t="s">
        <v>43</v>
      </c>
      <c r="D5" s="20" t="s">
        <v>46</v>
      </c>
      <c r="E5" s="30" t="s">
        <v>50</v>
      </c>
      <c r="F5" s="20" t="s">
        <v>96</v>
      </c>
      <c r="G5" s="30" t="s">
        <v>47</v>
      </c>
      <c r="H5" s="20" t="s">
        <v>181</v>
      </c>
      <c r="I5" s="20"/>
      <c r="J5" s="20"/>
      <c r="K5" s="20"/>
      <c r="L5" s="20"/>
      <c r="M5" s="20"/>
      <c r="N5" s="23"/>
    </row>
    <row r="6" spans="1:14" s="21" customFormat="1" ht="17.25">
      <c r="A6" s="20" t="s">
        <v>18</v>
      </c>
      <c r="B6" s="20" t="s">
        <v>3</v>
      </c>
      <c r="C6" s="20" t="s">
        <v>18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8</v>
      </c>
      <c r="L6" s="20">
        <f>I6*K6</f>
        <v>64</v>
      </c>
      <c r="M6" s="20">
        <f>J6*K6</f>
        <v>0</v>
      </c>
      <c r="N6" s="23"/>
    </row>
    <row r="7" spans="1:14" s="19" customFormat="1" ht="69">
      <c r="A7" s="7" t="s">
        <v>262</v>
      </c>
      <c r="B7" s="20" t="s">
        <v>187</v>
      </c>
      <c r="C7" s="20" t="s">
        <v>57</v>
      </c>
      <c r="D7" s="7" t="s">
        <v>48</v>
      </c>
      <c r="E7" s="7" t="s">
        <v>135</v>
      </c>
      <c r="F7" s="7" t="s">
        <v>86</v>
      </c>
      <c r="G7" s="7" t="s">
        <v>133</v>
      </c>
      <c r="H7" s="32" t="s">
        <v>134</v>
      </c>
      <c r="I7" s="7"/>
      <c r="J7" s="20"/>
      <c r="K7" s="20"/>
      <c r="L7" s="20"/>
      <c r="M7" s="20"/>
      <c r="N7" s="22"/>
    </row>
    <row r="8" spans="1:14" s="19" customFormat="1" ht="17.25">
      <c r="A8" s="7" t="s">
        <v>18</v>
      </c>
      <c r="B8" s="7" t="s">
        <v>3</v>
      </c>
      <c r="C8" s="7" t="s">
        <v>18</v>
      </c>
      <c r="D8" s="7">
        <v>0</v>
      </c>
      <c r="E8" s="7"/>
      <c r="F8" s="7"/>
      <c r="G8" s="7"/>
      <c r="H8" s="7"/>
      <c r="I8" s="7">
        <v>8</v>
      </c>
      <c r="J8" s="20">
        <f>SUM(D8:H8)</f>
        <v>0</v>
      </c>
      <c r="K8" s="20">
        <v>10</v>
      </c>
      <c r="L8" s="20">
        <f>I8*K8</f>
        <v>80</v>
      </c>
      <c r="M8" s="20">
        <f>J8*K8</f>
        <v>0</v>
      </c>
      <c r="N8" s="22"/>
    </row>
    <row r="9" spans="1:14" s="21" customFormat="1" ht="51.75">
      <c r="A9" s="20" t="s">
        <v>263</v>
      </c>
      <c r="B9" s="20" t="s">
        <v>187</v>
      </c>
      <c r="C9" s="20" t="s">
        <v>123</v>
      </c>
      <c r="D9" s="20" t="s">
        <v>126</v>
      </c>
      <c r="E9" s="20" t="s">
        <v>142</v>
      </c>
      <c r="F9" s="7" t="s">
        <v>129</v>
      </c>
      <c r="G9" s="53" t="s">
        <v>343</v>
      </c>
      <c r="H9" s="20" t="s">
        <v>5</v>
      </c>
      <c r="I9" s="20"/>
      <c r="J9" s="20"/>
      <c r="K9" s="20"/>
      <c r="L9" s="20"/>
      <c r="M9" s="20"/>
      <c r="N9" s="23"/>
    </row>
    <row r="10" spans="1:14" s="21" customFormat="1" ht="17.25">
      <c r="A10" s="20" t="s">
        <v>18</v>
      </c>
      <c r="B10" s="20" t="s">
        <v>3</v>
      </c>
      <c r="C10" s="20" t="s">
        <v>18</v>
      </c>
      <c r="D10" s="20">
        <v>0</v>
      </c>
      <c r="E10" s="20"/>
      <c r="F10" s="20"/>
      <c r="G10" s="20"/>
      <c r="H10" s="7" t="s">
        <v>5</v>
      </c>
      <c r="I10" s="44">
        <v>6</v>
      </c>
      <c r="J10" s="20">
        <f>SUM(D10:H10)</f>
        <v>0</v>
      </c>
      <c r="K10" s="20">
        <v>5</v>
      </c>
      <c r="L10" s="20">
        <f>I10*K10</f>
        <v>30</v>
      </c>
      <c r="M10" s="20">
        <f>J10*K10</f>
        <v>0</v>
      </c>
      <c r="N10" s="23"/>
    </row>
    <row r="11" spans="1:14" s="21" customFormat="1" ht="17.25">
      <c r="A11" s="20" t="s">
        <v>264</v>
      </c>
      <c r="B11" s="20" t="s">
        <v>187</v>
      </c>
      <c r="C11" s="20" t="s">
        <v>124</v>
      </c>
      <c r="D11" s="20" t="s">
        <v>87</v>
      </c>
      <c r="E11" s="20" t="s">
        <v>98</v>
      </c>
      <c r="F11" s="20" t="s">
        <v>99</v>
      </c>
      <c r="G11" s="20" t="s">
        <v>120</v>
      </c>
      <c r="H11" s="30" t="s">
        <v>118</v>
      </c>
      <c r="I11" s="20"/>
      <c r="J11" s="20"/>
      <c r="K11" s="20"/>
      <c r="L11" s="20"/>
      <c r="M11" s="20"/>
      <c r="N11" s="23"/>
    </row>
    <row r="12" spans="1:14" s="21" customFormat="1" ht="17.25">
      <c r="A12" s="20" t="s">
        <v>18</v>
      </c>
      <c r="B12" s="20" t="s">
        <v>3</v>
      </c>
      <c r="C12" s="20" t="s">
        <v>18</v>
      </c>
      <c r="D12" s="20">
        <v>0</v>
      </c>
      <c r="E12" s="20"/>
      <c r="F12" s="20"/>
      <c r="G12" s="20"/>
      <c r="H12" s="20"/>
      <c r="I12" s="20">
        <v>6</v>
      </c>
      <c r="J12" s="20">
        <f>SUM(D12:H12)</f>
        <v>0</v>
      </c>
      <c r="K12" s="20">
        <v>5</v>
      </c>
      <c r="L12" s="20">
        <f>I12*K12</f>
        <v>30</v>
      </c>
      <c r="M12" s="20">
        <f>J12*K12</f>
        <v>0</v>
      </c>
      <c r="N12" s="23"/>
    </row>
    <row r="13" spans="1:14" s="21" customFormat="1" ht="34.5">
      <c r="A13" s="20" t="s">
        <v>265</v>
      </c>
      <c r="B13" s="20" t="s">
        <v>187</v>
      </c>
      <c r="C13" s="20" t="s">
        <v>125</v>
      </c>
      <c r="D13" s="20" t="s">
        <v>66</v>
      </c>
      <c r="E13" s="20" t="s">
        <v>67</v>
      </c>
      <c r="F13" s="20" t="s">
        <v>68</v>
      </c>
      <c r="G13" s="20" t="s">
        <v>100</v>
      </c>
      <c r="H13" s="20" t="s">
        <v>116</v>
      </c>
      <c r="I13" s="20"/>
      <c r="J13" s="20"/>
      <c r="K13" s="20"/>
      <c r="L13" s="20"/>
      <c r="M13" s="20"/>
      <c r="N13" s="23"/>
    </row>
    <row r="14" spans="1:14" s="21" customFormat="1" ht="17.25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5</v>
      </c>
      <c r="L14" s="20">
        <f>I14*K14</f>
        <v>40</v>
      </c>
      <c r="M14" s="20">
        <f>J14*K14</f>
        <v>0</v>
      </c>
      <c r="N14" s="23"/>
    </row>
    <row r="15" spans="1:14" s="21" customFormat="1" ht="69">
      <c r="A15" s="20" t="s">
        <v>266</v>
      </c>
      <c r="B15" s="20" t="s">
        <v>187</v>
      </c>
      <c r="C15" s="20" t="s">
        <v>122</v>
      </c>
      <c r="D15" s="20" t="s">
        <v>69</v>
      </c>
      <c r="E15" s="20" t="s">
        <v>198</v>
      </c>
      <c r="F15" s="20" t="s">
        <v>130</v>
      </c>
      <c r="G15" s="20" t="s">
        <v>199</v>
      </c>
      <c r="H15" s="20" t="s">
        <v>189</v>
      </c>
      <c r="I15" s="20"/>
      <c r="J15" s="20"/>
      <c r="K15" s="20"/>
      <c r="L15" s="20"/>
      <c r="M15" s="20"/>
      <c r="N15" s="23"/>
    </row>
    <row r="16" spans="1:14" s="21" customFormat="1" ht="17.25">
      <c r="A16" s="20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/>
      <c r="I16" s="20">
        <v>8</v>
      </c>
      <c r="J16" s="20">
        <f>SUM(D16:H16)</f>
        <v>0</v>
      </c>
      <c r="K16" s="20">
        <v>10</v>
      </c>
      <c r="L16" s="20">
        <f>I16*K16</f>
        <v>80</v>
      </c>
      <c r="M16" s="20">
        <f>J16*K16</f>
        <v>0</v>
      </c>
      <c r="N16" s="23"/>
    </row>
    <row r="17" spans="1:14" s="21" customFormat="1" ht="87">
      <c r="A17" s="20" t="s">
        <v>267</v>
      </c>
      <c r="B17" s="20" t="s">
        <v>187</v>
      </c>
      <c r="C17" s="20" t="s">
        <v>166</v>
      </c>
      <c r="D17" s="20" t="s">
        <v>69</v>
      </c>
      <c r="E17" s="20" t="s">
        <v>113</v>
      </c>
      <c r="F17" s="20" t="s">
        <v>121</v>
      </c>
      <c r="G17" s="20" t="s">
        <v>127</v>
      </c>
      <c r="H17" s="30" t="s">
        <v>219</v>
      </c>
      <c r="I17" s="20"/>
      <c r="J17" s="20"/>
      <c r="K17" s="20"/>
      <c r="L17" s="20"/>
      <c r="M17" s="20"/>
      <c r="N17" s="23"/>
    </row>
    <row r="18" spans="1:14" s="21" customFormat="1" ht="17.25">
      <c r="A18" s="20" t="s">
        <v>18</v>
      </c>
      <c r="B18" s="20" t="s">
        <v>3</v>
      </c>
      <c r="C18" s="20" t="s">
        <v>18</v>
      </c>
      <c r="D18" s="20">
        <v>0</v>
      </c>
      <c r="E18" s="20"/>
      <c r="F18" s="20"/>
      <c r="G18" s="20"/>
      <c r="H18" s="20"/>
      <c r="I18" s="20">
        <v>8</v>
      </c>
      <c r="J18" s="20">
        <f>SUM(D18:H18)</f>
        <v>0</v>
      </c>
      <c r="K18" s="20">
        <v>8</v>
      </c>
      <c r="L18" s="20">
        <f>I18*K18</f>
        <v>64</v>
      </c>
      <c r="M18" s="20">
        <f>J18*K18</f>
        <v>0</v>
      </c>
      <c r="N18" s="23"/>
    </row>
    <row r="19" spans="1:14" s="21" customFormat="1" ht="51.75">
      <c r="A19" s="20" t="s">
        <v>268</v>
      </c>
      <c r="B19" s="20" t="s">
        <v>187</v>
      </c>
      <c r="C19" s="20" t="s">
        <v>140</v>
      </c>
      <c r="D19" s="20" t="s">
        <v>69</v>
      </c>
      <c r="E19" s="20" t="s">
        <v>117</v>
      </c>
      <c r="F19" s="20" t="s">
        <v>128</v>
      </c>
      <c r="G19" s="30" t="s">
        <v>132</v>
      </c>
      <c r="H19" s="20" t="s">
        <v>5</v>
      </c>
      <c r="I19" s="20"/>
      <c r="J19" s="20"/>
      <c r="K19" s="20"/>
      <c r="L19" s="20"/>
      <c r="M19" s="20"/>
      <c r="N19" s="23"/>
    </row>
    <row r="20" spans="1:14" s="21" customFormat="1" ht="17.25">
      <c r="A20" s="20" t="s">
        <v>18</v>
      </c>
      <c r="B20" s="20" t="s">
        <v>3</v>
      </c>
      <c r="C20" s="20" t="s">
        <v>18</v>
      </c>
      <c r="D20" s="20">
        <v>0</v>
      </c>
      <c r="E20" s="20"/>
      <c r="F20" s="20"/>
      <c r="G20" s="20"/>
      <c r="H20" s="20" t="s">
        <v>5</v>
      </c>
      <c r="I20" s="44">
        <v>6</v>
      </c>
      <c r="J20" s="20">
        <f>SUM(D20:H20)</f>
        <v>0</v>
      </c>
      <c r="K20" s="20">
        <v>5</v>
      </c>
      <c r="L20" s="20">
        <f>I20*K20</f>
        <v>30</v>
      </c>
      <c r="M20" s="20">
        <f>J20*K20</f>
        <v>0</v>
      </c>
      <c r="N20" s="23"/>
    </row>
    <row r="21" spans="1:14" s="21" customFormat="1" ht="51.75">
      <c r="A21" s="20" t="s">
        <v>269</v>
      </c>
      <c r="B21" s="20" t="s">
        <v>187</v>
      </c>
      <c r="C21" s="20" t="s">
        <v>160</v>
      </c>
      <c r="D21" s="20" t="s">
        <v>69</v>
      </c>
      <c r="E21" s="20" t="s">
        <v>72</v>
      </c>
      <c r="F21" s="20" t="s">
        <v>92</v>
      </c>
      <c r="G21" s="20" t="s">
        <v>5</v>
      </c>
      <c r="H21" s="28" t="s">
        <v>5</v>
      </c>
      <c r="I21" s="20"/>
      <c r="J21" s="20"/>
      <c r="K21" s="20"/>
      <c r="L21" s="20"/>
      <c r="M21" s="20"/>
      <c r="N21" s="23"/>
    </row>
    <row r="22" spans="1:14" s="21" customFormat="1" ht="17.25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 t="s">
        <v>5</v>
      </c>
      <c r="H22" s="20" t="s">
        <v>5</v>
      </c>
      <c r="I22" s="20">
        <v>4</v>
      </c>
      <c r="J22" s="20">
        <f>SUM(D22:H22)</f>
        <v>0</v>
      </c>
      <c r="K22" s="20">
        <v>2</v>
      </c>
      <c r="L22" s="20">
        <f>I22*K22</f>
        <v>8</v>
      </c>
      <c r="M22" s="20">
        <f>J22*K22</f>
        <v>0</v>
      </c>
      <c r="N22" s="23"/>
    </row>
    <row r="23" spans="1:14" s="21" customFormat="1" ht="69">
      <c r="A23" s="20" t="s">
        <v>270</v>
      </c>
      <c r="B23" s="20" t="s">
        <v>187</v>
      </c>
      <c r="C23" s="20" t="s">
        <v>162</v>
      </c>
      <c r="D23" s="20" t="s">
        <v>69</v>
      </c>
      <c r="E23" s="20" t="s">
        <v>77</v>
      </c>
      <c r="F23" s="20" t="s">
        <v>78</v>
      </c>
      <c r="G23" s="20" t="s">
        <v>188</v>
      </c>
      <c r="H23" s="20" t="s">
        <v>141</v>
      </c>
      <c r="I23" s="20"/>
      <c r="J23" s="20"/>
      <c r="K23" s="20"/>
      <c r="L23" s="20"/>
      <c r="M23" s="20"/>
      <c r="N23" s="23"/>
    </row>
    <row r="24" spans="1:14" s="21" customFormat="1" ht="17.25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20">
        <v>8</v>
      </c>
      <c r="L24" s="20">
        <f>I24*K24</f>
        <v>64</v>
      </c>
      <c r="M24" s="20">
        <f>J24*K24</f>
        <v>0</v>
      </c>
      <c r="N24" s="23"/>
    </row>
    <row r="25" spans="1:14" s="21" customFormat="1" ht="104.25">
      <c r="A25" s="20" t="s">
        <v>271</v>
      </c>
      <c r="B25" s="20" t="s">
        <v>187</v>
      </c>
      <c r="C25" s="20" t="s">
        <v>62</v>
      </c>
      <c r="D25" s="20" t="s">
        <v>27</v>
      </c>
      <c r="E25" s="20" t="s">
        <v>45</v>
      </c>
      <c r="F25" s="20" t="s">
        <v>108</v>
      </c>
      <c r="G25" s="20" t="s">
        <v>109</v>
      </c>
      <c r="H25" s="20" t="s">
        <v>28</v>
      </c>
      <c r="I25" s="20"/>
      <c r="J25" s="20"/>
      <c r="K25" s="20"/>
      <c r="L25" s="20"/>
      <c r="M25" s="20"/>
      <c r="N25" s="23"/>
    </row>
    <row r="26" spans="1:14" s="21" customFormat="1" ht="17.25">
      <c r="A26" s="20" t="s">
        <v>18</v>
      </c>
      <c r="B26" s="20" t="s">
        <v>3</v>
      </c>
      <c r="C26" s="20" t="s">
        <v>18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6</v>
      </c>
      <c r="L26" s="20">
        <f>I26*K26</f>
        <v>48</v>
      </c>
      <c r="M26" s="20">
        <f>J26*K26</f>
        <v>0</v>
      </c>
      <c r="N26" s="23"/>
    </row>
    <row r="27" spans="1:14" s="21" customFormat="1" ht="51.75">
      <c r="A27" s="20" t="s">
        <v>272</v>
      </c>
      <c r="B27" s="20" t="s">
        <v>187</v>
      </c>
      <c r="C27" s="20" t="s">
        <v>54</v>
      </c>
      <c r="D27" s="20" t="s">
        <v>29</v>
      </c>
      <c r="E27" s="20" t="s">
        <v>64</v>
      </c>
      <c r="F27" s="20" t="s">
        <v>31</v>
      </c>
      <c r="G27" s="20" t="s">
        <v>30</v>
      </c>
      <c r="H27" s="20" t="s">
        <v>79</v>
      </c>
      <c r="I27" s="20"/>
      <c r="J27" s="20"/>
      <c r="K27" s="20"/>
      <c r="L27" s="20"/>
      <c r="M27" s="20"/>
      <c r="N27" s="23" t="s">
        <v>229</v>
      </c>
    </row>
    <row r="28" spans="1:14" s="21" customFormat="1" ht="34.5">
      <c r="A28" s="20" t="s">
        <v>18</v>
      </c>
      <c r="B28" s="20" t="s">
        <v>3</v>
      </c>
      <c r="C28" s="20" t="s">
        <v>18</v>
      </c>
      <c r="D28" s="20">
        <v>0</v>
      </c>
      <c r="E28" s="20">
        <f>General!E61</f>
        <v>0</v>
      </c>
      <c r="F28" s="20">
        <f>General!F61</f>
        <v>0</v>
      </c>
      <c r="G28" s="20">
        <f>General!G61</f>
        <v>0</v>
      </c>
      <c r="H28" s="20">
        <f>General!H61</f>
        <v>0</v>
      </c>
      <c r="I28" s="20">
        <f>General!I61</f>
        <v>8</v>
      </c>
      <c r="J28" s="20">
        <f>SUM(D28:H28)</f>
        <v>0</v>
      </c>
      <c r="K28" s="20">
        <f>General!K61</f>
        <v>4</v>
      </c>
      <c r="L28" s="20">
        <f>I28*K28</f>
        <v>32</v>
      </c>
      <c r="M28" s="20">
        <f>J28*K28</f>
        <v>0</v>
      </c>
      <c r="N28" s="23" t="s">
        <v>230</v>
      </c>
    </row>
    <row r="29" spans="1:14" s="21" customFormat="1" ht="69">
      <c r="A29" s="20" t="s">
        <v>273</v>
      </c>
      <c r="B29" s="20" t="s">
        <v>187</v>
      </c>
      <c r="C29" s="20" t="s">
        <v>49</v>
      </c>
      <c r="D29" s="20" t="s">
        <v>48</v>
      </c>
      <c r="E29" s="20" t="s">
        <v>101</v>
      </c>
      <c r="F29" s="20" t="s">
        <v>115</v>
      </c>
      <c r="G29" s="20" t="s">
        <v>112</v>
      </c>
      <c r="H29" s="20" t="s">
        <v>5</v>
      </c>
      <c r="I29" s="20"/>
      <c r="J29" s="20"/>
      <c r="K29" s="20"/>
      <c r="L29" s="20"/>
      <c r="M29" s="20"/>
      <c r="N29" s="23" t="s">
        <v>229</v>
      </c>
    </row>
    <row r="30" spans="1:14" s="21" customFormat="1" ht="34.5">
      <c r="A30" s="20" t="s">
        <v>18</v>
      </c>
      <c r="B30" s="20" t="s">
        <v>3</v>
      </c>
      <c r="C30" s="20" t="s">
        <v>18</v>
      </c>
      <c r="D30" s="20">
        <v>0</v>
      </c>
      <c r="E30" s="20">
        <f>General!E63</f>
        <v>0</v>
      </c>
      <c r="F30" s="20">
        <f>General!F63</f>
        <v>0</v>
      </c>
      <c r="G30" s="20">
        <f>General!G63</f>
        <v>0</v>
      </c>
      <c r="H30" s="20" t="str">
        <f>General!H63</f>
        <v>NA</v>
      </c>
      <c r="I30" s="20">
        <f>General!I63</f>
        <v>6</v>
      </c>
      <c r="J30" s="20">
        <f>SUM(D30:H30)</f>
        <v>0</v>
      </c>
      <c r="K30" s="20">
        <f>General!K63</f>
        <v>2</v>
      </c>
      <c r="L30" s="20">
        <f>I30*K30</f>
        <v>12</v>
      </c>
      <c r="M30" s="20">
        <f>J30*K30</f>
        <v>0</v>
      </c>
      <c r="N30" s="23" t="s">
        <v>230</v>
      </c>
    </row>
    <row r="31" spans="1:14" s="21" customFormat="1" ht="51.75">
      <c r="A31" s="20" t="s">
        <v>274</v>
      </c>
      <c r="B31" s="20" t="s">
        <v>154</v>
      </c>
      <c r="C31" s="20" t="s">
        <v>164</v>
      </c>
      <c r="D31" s="20" t="s">
        <v>165</v>
      </c>
      <c r="E31" s="20"/>
      <c r="F31" s="20"/>
      <c r="G31" s="20"/>
      <c r="H31" s="20"/>
      <c r="I31" s="20"/>
      <c r="J31" s="20"/>
      <c r="K31" s="20"/>
      <c r="L31" s="20"/>
      <c r="M31" s="20"/>
      <c r="N31" s="27" t="s">
        <v>185</v>
      </c>
    </row>
    <row r="32" spans="1:14" s="21" customFormat="1" ht="17.25">
      <c r="A32" s="20" t="s">
        <v>18</v>
      </c>
      <c r="B32" s="20" t="s">
        <v>3</v>
      </c>
      <c r="C32" s="20" t="s">
        <v>18</v>
      </c>
      <c r="D32" s="20">
        <v>0</v>
      </c>
      <c r="E32" s="20"/>
      <c r="F32" s="20"/>
      <c r="G32" s="20"/>
      <c r="H32" s="20"/>
      <c r="I32" s="20">
        <v>8</v>
      </c>
      <c r="J32" s="20">
        <f>SUM(D32:H32)</f>
        <v>0</v>
      </c>
      <c r="K32" s="20">
        <v>10</v>
      </c>
      <c r="L32" s="20">
        <f>I32*K32</f>
        <v>80</v>
      </c>
      <c r="M32" s="20">
        <f>J32*K32</f>
        <v>0</v>
      </c>
      <c r="N32" s="23"/>
    </row>
    <row r="34" spans="1:13" ht="17.25">
      <c r="A34" s="70" t="s">
        <v>218</v>
      </c>
      <c r="B34" s="64"/>
      <c r="C34" s="64"/>
      <c r="D34" s="64"/>
      <c r="E34" s="64"/>
      <c r="K34" s="8">
        <v>0.103143</v>
      </c>
      <c r="L34" s="58">
        <f>SUM(L3:L32)*K34</f>
        <v>73.23152999999999</v>
      </c>
      <c r="M34" s="12">
        <f>SUM(M3:M32)*K34</f>
        <v>0</v>
      </c>
    </row>
    <row r="36" spans="1:13" ht="17.25">
      <c r="A36" s="71" t="s">
        <v>12</v>
      </c>
      <c r="B36" s="71"/>
      <c r="C36" s="71"/>
      <c r="D36" s="71"/>
      <c r="E36" s="71"/>
      <c r="M36" s="25">
        <f>M34/L34</f>
        <v>0</v>
      </c>
    </row>
  </sheetData>
  <sheetProtection/>
  <mergeCells count="4">
    <mergeCell ref="D2:H2"/>
    <mergeCell ref="A1:N1"/>
    <mergeCell ref="A34:E34"/>
    <mergeCell ref="A36:E36"/>
  </mergeCells>
  <printOptions/>
  <pageMargins left="0.5511811023622047" right="0.35433070866141736" top="0.7874015748031497" bottom="0.3937007874015748" header="0.4724409448818898" footer="0.1968503937007874"/>
  <pageSetup horizontalDpi="600" verticalDpi="600" orientation="landscape" paperSize="9" scale="46" r:id="rId1"/>
  <headerFooter alignWithMargins="0">
    <oddHeader>&amp;C&amp;"Arial,Bold"&amp;14FPS Registration System
Environment Site/Contracts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tony.reddaway</dc:creator>
  <cp:keywords/>
  <dc:description/>
  <cp:lastModifiedBy>Caroline Jackson</cp:lastModifiedBy>
  <cp:lastPrinted>2009-02-02T15:46:13Z</cp:lastPrinted>
  <dcterms:created xsi:type="dcterms:W3CDTF">2008-08-27T14:37:25Z</dcterms:created>
  <dcterms:modified xsi:type="dcterms:W3CDTF">2014-12-12T12:01:46Z</dcterms:modified>
  <cp:category/>
  <cp:version/>
  <cp:contentType/>
  <cp:contentStatus/>
</cp:coreProperties>
</file>